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LottenWe\Desktop\__Under arbete\REMISSER\049 Grease-proof paper 5.0\"/>
    </mc:Choice>
  </mc:AlternateContent>
  <xr:revisionPtr revIDLastSave="0" documentId="8_{F6139514-C59A-4F22-8D5D-773D2CAB95A4}" xr6:coauthVersionLast="47" xr6:coauthVersionMax="47" xr10:uidLastSave="{00000000-0000-0000-0000-000000000000}"/>
  <bookViews>
    <workbookView xWindow="-108" yWindow="-108" windowWidth="23256" windowHeight="12576" tabRatio="745" xr2:uid="{00000000-000D-0000-FFFF-FFFF00000000}"/>
  </bookViews>
  <sheets>
    <sheet name="Energy - Info" sheetId="3" r:id="rId1"/>
    <sheet name="CO2 - Info" sheetId="7" r:id="rId2"/>
    <sheet name="Energy &amp; CO2 - Input" sheetId="4" r:id="rId3"/>
    <sheet name="Internal fossil el. gen - Input" sheetId="8" r:id="rId4"/>
  </sheets>
  <definedNames>
    <definedName name="Annual_pulp_production">#REF!</definedName>
    <definedName name="Co_generated_net_electricity">#REF!</definedName>
    <definedName name="Co_generated_net_heat">#REF!</definedName>
    <definedName name="Energy_types" comment="Types of energy">#REF!</definedName>
    <definedName name="External_Fuel_CO2" localSheetId="3">'Internal fossil el. gen - Input'!$Q$16</definedName>
    <definedName name="External_Fuel_CO2">'Energy &amp; CO2 - Input'!$Q$16</definedName>
    <definedName name="External_Fuel_Energy" localSheetId="3">'Internal fossil el. gen - Input'!$L$16</definedName>
    <definedName name="External_Fuel_Energy">'Energy &amp; CO2 - Input'!$L$16</definedName>
    <definedName name="Fuel_and_Electricity_Categories">" "</definedName>
    <definedName name="Internal_Electricity_CO2" localSheetId="3">'Internal fossil el. gen - Input'!#REF!</definedName>
    <definedName name="Internal_Electricity_CO2">'Energy &amp; CO2 - Input'!#REF!</definedName>
    <definedName name="Internal_Electricity_Energy" localSheetId="3">'Internal fossil el. gen - Input'!#REF!</definedName>
    <definedName name="Internal_Electricity_Energy">'Energy &amp; CO2 - Input'!$L$29</definedName>
    <definedName name="Internal_Fuel_CO2" localSheetId="3">'Internal fossil el. gen - Input'!$Q$15</definedName>
    <definedName name="Internal_Fuel_CO2">'Energy &amp; CO2 - Input'!$Q$15</definedName>
    <definedName name="Internal_Fuel_Energy" localSheetId="3">'Internal fossil el. gen - Input'!$L$15</definedName>
    <definedName name="Internal_Fuel_Energy">'Energy &amp; CO2 - Input'!$L$15</definedName>
    <definedName name="Paper_production_Adt" comment="Tonnes paper produced">#REF!</definedName>
    <definedName name="Purchased_Electricity_CO2" localSheetId="3">'Internal fossil el. gen - Input'!#REF!</definedName>
    <definedName name="Purchased_Electricity_CO2">'Energy &amp; CO2 - Input'!$P$29</definedName>
    <definedName name="Purchased_Electricity_Energy" localSheetId="3">'Internal fossil el. gen - Input'!#REF!</definedName>
    <definedName name="Purchased_Electricity_Energy">'Energy &amp; CO2 - Input'!$L$30</definedName>
    <definedName name="Sold_Electricity_CO2" localSheetId="3">'Internal fossil el. gen - Input'!#REF!</definedName>
    <definedName name="Sold_Electricity_CO2">'Energy &amp; CO2 - Input'!#REF!</definedName>
    <definedName name="Sold_Electricity_Energy" localSheetId="3">'Internal fossil el. gen - Input'!$L$29</definedName>
    <definedName name="Sold_Electricity_Energy">'Energy &amp; CO2 - Input'!$L$31</definedName>
    <definedName name="Sold_Fuel_CO2" localSheetId="3">'Internal fossil el. gen - Input'!$Q$17</definedName>
    <definedName name="Sold_Fuel_CO2">'Energy &amp; CO2 - Input'!$Q$17</definedName>
    <definedName name="Sold_Fuel_Energy" localSheetId="3">'Internal fossil el. gen - Input'!$L$17</definedName>
    <definedName name="Sold_Fuel_Energy">'Energy &amp; CO2 - Input'!$L$17</definedName>
    <definedName name="Specific_emssion__kg_tonne_AOX">#REF!</definedName>
    <definedName name="Specific_emssion__kg_tonne_COD">#REF!</definedName>
    <definedName name="Specific_emssion__kg_tonne_NOx">#REF!</definedName>
    <definedName name="Specific_emssion__kg_tonne_NOx_Deducted">#REF!</definedName>
    <definedName name="Specific_emssion__kg_tonne_P">#REF!</definedName>
    <definedName name="Specific_emssion__kg_tonne_S">#REF!</definedName>
    <definedName name="Specific_emssion__kg_tonne_S_Deducted">#REF!</definedName>
    <definedName name="Specific_emssion__kg_tonne_TRS">#REF!</definedName>
    <definedName name="Total_External_Fuel" localSheetId="3">'Internal fossil el. gen - Input'!#REF!</definedName>
    <definedName name="Total_External_Fuel">'Energy &amp; CO2 - Input'!#REF!</definedName>
    <definedName name="Total_Internal_Electricity" localSheetId="3">'Internal fossil el. gen - Input'!#REF!</definedName>
    <definedName name="Total_Internal_Electricity">'Energy &amp; CO2 - Input'!#REF!</definedName>
    <definedName name="Total_Internal_Fuel" localSheetId="3">'Internal fossil el. gen - Input'!#REF!</definedName>
    <definedName name="Total_Internal_Fuel">'Energy &amp; CO2 - Input'!#REF!</definedName>
    <definedName name="Total_Purchased_Electricity" localSheetId="3">'Internal fossil el. gen - Input'!#REF!</definedName>
    <definedName name="Total_Purchased_Electricity">'Energy &amp; CO2 - Input'!#REF!</definedName>
    <definedName name="Total_Sold_Electricity" localSheetId="3">'Internal fossil el. gen - Input'!#REF!</definedName>
    <definedName name="Total_Sold_Electricity">'Energy &amp; CO2 - Input'!#REF!</definedName>
    <definedName name="Total_Sold_Fuel" localSheetId="3">'Internal fossil el. gen - Input'!#REF!</definedName>
    <definedName name="Total_Sold_Fuel">'Energy &amp; CO2 - Input'!#REF!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8" l="1"/>
  <c r="G13" i="8"/>
  <c r="G11" i="8"/>
  <c r="G12" i="8"/>
  <c r="G14" i="8"/>
  <c r="G15" i="8"/>
  <c r="G16" i="8"/>
  <c r="G17" i="8"/>
  <c r="G18" i="8"/>
  <c r="G19" i="8"/>
  <c r="G20" i="8"/>
  <c r="G21" i="8"/>
  <c r="G22" i="8"/>
  <c r="G23" i="8"/>
  <c r="G24" i="8"/>
  <c r="G25" i="8"/>
  <c r="L29" i="4" l="1"/>
  <c r="E31" i="8" s="1"/>
  <c r="P16" i="8" l="1"/>
  <c r="P15" i="4"/>
  <c r="P16" i="4"/>
  <c r="P17" i="4"/>
  <c r="Q16" i="8" l="1"/>
  <c r="Q19" i="8" s="1"/>
  <c r="L16" i="8" a="1"/>
  <c r="L16" i="8" s="1"/>
  <c r="G11" i="4"/>
  <c r="G12" i="4"/>
  <c r="G13" i="4"/>
  <c r="G14" i="4"/>
  <c r="G15" i="4"/>
  <c r="G16" i="4"/>
  <c r="G17" i="4"/>
  <c r="G18" i="4"/>
  <c r="G19" i="4"/>
  <c r="G20" i="4"/>
  <c r="G21" i="4"/>
  <c r="G22" i="4"/>
  <c r="G23" i="4"/>
  <c r="G24" i="4"/>
  <c r="G25" i="4"/>
  <c r="L16" i="4" l="1" a="1"/>
  <c r="L16" i="4" s="1"/>
  <c r="Q16" i="4"/>
  <c r="Q15" i="4"/>
  <c r="Q17" i="4"/>
  <c r="L17" i="4"/>
  <c r="L15" i="4"/>
  <c r="L31" i="4"/>
  <c r="L30" i="4"/>
  <c r="L22" i="4" l="1"/>
  <c r="K39" i="4" s="1"/>
  <c r="L18" i="4"/>
  <c r="Q18" i="4"/>
  <c r="Q19" i="4" s="1"/>
  <c r="L32" i="4"/>
  <c r="L34" i="4" l="1"/>
  <c r="L39" i="4" s="1"/>
  <c r="O3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Ulla Sahlberg (Svanen)</author>
    <author>Niina Tanskanen</author>
  </authors>
  <commentList>
    <comment ref="F10" authorId="0" shapeId="0" xr:uid="{00000000-0006-0000-0400-000001000000}">
      <text>
        <r>
          <rPr>
            <sz val="9"/>
            <color indexed="81"/>
            <rFont val="Tahoma"/>
            <family val="2"/>
          </rPr>
          <t xml:space="preserve">Fuel emission factors shall be used in accordance with Annex VI of Commission Regulation (EU) No 601/20121, alternatively factors accepted by the authorities in European Union Emissions Trading System (EU ETS) shall be used.
</t>
        </r>
      </text>
    </comment>
    <comment ref="H10" authorId="1" shapeId="0" xr:uid="{00000000-0006-0000-0400-000002000000}">
      <text>
        <r>
          <rPr>
            <sz val="9"/>
            <color indexed="81"/>
            <rFont val="Tahoma"/>
            <family val="2"/>
          </rPr>
          <t>Fuel emission factors shall be used in accordance with Annex VI of Commission Regulation (EU) No 601/20121, alternatively factors accepted by the authorities in European Union Emissions Trading System (EU ETS) shall be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Ulla Sahlberg (Svanen)</author>
    <author>Niina Tanskanen</author>
  </authors>
  <commentList>
    <comment ref="F10" authorId="0" shapeId="0" xr:uid="{706C0413-4B35-45CA-800D-C93C071BAB9D}">
      <text>
        <r>
          <rPr>
            <sz val="9"/>
            <color indexed="81"/>
            <rFont val="Tahoma"/>
            <family val="2"/>
          </rPr>
          <t xml:space="preserve">Fuel emission factors shall be used in accordance with Annex VI of Commission Regulation (EU) No 601/20121, alternatively factors accepted by the authorities in European Union Emissions Trading System (EU ETS) shall be used.
</t>
        </r>
      </text>
    </comment>
    <comment ref="H10" authorId="1" shapeId="0" xr:uid="{EAF34B1C-DADD-49C9-9EC2-05AE8E833103}">
      <text>
        <r>
          <rPr>
            <sz val="9"/>
            <color indexed="81"/>
            <rFont val="Tahoma"/>
            <family val="2"/>
          </rPr>
          <t>Fuel emission factors shall be used in accordance with Annex VI of Commission Regulation (EU) No 601/20121, alternatively factors accepted by the authorities in European Union Emissions Trading System (EU ETS) shall be used.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<sst xmlns="http://schemas.openxmlformats.org/spreadsheetml/2006/main" count="157" uniqueCount="98">
  <si>
    <t>Fuel:</t>
  </si>
  <si>
    <t>Unit</t>
  </si>
  <si>
    <t>Electricity:</t>
  </si>
  <si>
    <t>kWh</t>
  </si>
  <si>
    <t>Purchased Electricity</t>
  </si>
  <si>
    <t>Sold Electricity</t>
  </si>
  <si>
    <t>Sold Fuel</t>
  </si>
  <si>
    <t>Internal Electricity</t>
  </si>
  <si>
    <t>Internal Fuel</t>
  </si>
  <si>
    <t>kg</t>
  </si>
  <si>
    <t>Sum:</t>
  </si>
  <si>
    <t>Total</t>
  </si>
  <si>
    <t>Fuel category</t>
  </si>
  <si>
    <t>Integrated Mills</t>
  </si>
  <si>
    <t>Net heat production from co-generation plant: *</t>
  </si>
  <si>
    <t>Internally generated electricity (net from co-generation plant): *</t>
  </si>
  <si>
    <t>Proportion of co-generated electricity's emission:</t>
  </si>
  <si>
    <t>Any terms and definitions used for application must be documented and explained.</t>
  </si>
  <si>
    <t xml:space="preserve">Purchased electricity and internally generated electricity must both be reported. </t>
  </si>
  <si>
    <t>Net calorific value</t>
  </si>
  <si>
    <t>Fuel type description</t>
  </si>
  <si>
    <t>Fuel</t>
  </si>
  <si>
    <t>Electricity</t>
  </si>
  <si>
    <t>Electricity type description</t>
  </si>
  <si>
    <t>Amount</t>
  </si>
  <si>
    <t>kWh/TJ</t>
  </si>
  <si>
    <t>Electricity usage</t>
  </si>
  <si>
    <t>Fuel usage</t>
  </si>
  <si>
    <t>Conversion factor</t>
  </si>
  <si>
    <t>(t/TJ)</t>
  </si>
  <si>
    <t>http://eur-lex.europa.eu/LexUriServ/LexUriServ.do?uri=OJ:L:2012:181:0030:0104:en:PDF</t>
  </si>
  <si>
    <t>Explanation of values and factors for fuel</t>
  </si>
  <si>
    <t>Energy content</t>
  </si>
  <si>
    <t>(TJ/Unit)</t>
  </si>
  <si>
    <t>TJ</t>
  </si>
  <si>
    <t>Unit = unit for amount (e.g. kWh, Nm3, TJ, tonne, or other)</t>
  </si>
  <si>
    <t>Purchased Fuel</t>
  </si>
  <si>
    <r>
      <t>CO</t>
    </r>
    <r>
      <rPr>
        <vertAlign val="subscript"/>
        <sz val="11"/>
        <color theme="1"/>
        <rFont val="Calibri"/>
        <family val="2"/>
        <scheme val="minor"/>
      </rPr>
      <t>2</t>
    </r>
    <r>
      <rPr>
        <sz val="11"/>
        <color theme="1"/>
        <rFont val="Calibri"/>
        <family val="2"/>
        <scheme val="minor"/>
      </rPr>
      <t xml:space="preserve"> Emission factor = number of tonnes CO</t>
    </r>
    <r>
      <rPr>
        <vertAlign val="subscript"/>
        <sz val="11"/>
        <color theme="1"/>
        <rFont val="Calibri"/>
        <family val="2"/>
        <scheme val="minor"/>
      </rPr>
      <t>2</t>
    </r>
    <r>
      <rPr>
        <sz val="11"/>
        <color theme="1"/>
        <rFont val="Calibri"/>
        <family val="2"/>
        <scheme val="minor"/>
      </rPr>
      <t xml:space="preserve"> per TJ (e.g. 56.1 if Natural Gas)</t>
    </r>
  </si>
  <si>
    <r>
      <t>Energy content = amount of Unit converted to TJ (used to calculate kg CO</t>
    </r>
    <r>
      <rPr>
        <vertAlign val="subscript"/>
        <sz val="11"/>
        <color theme="1"/>
        <rFont val="Calibri"/>
        <family val="2"/>
        <scheme val="minor"/>
      </rPr>
      <t>2</t>
    </r>
    <r>
      <rPr>
        <sz val="11"/>
        <color theme="1"/>
        <rFont val="Calibri"/>
        <family val="2"/>
        <scheme val="minor"/>
      </rPr>
      <t>)</t>
    </r>
  </si>
  <si>
    <t>Net calorific value = number of TJ per Unit (e.g. 0.0000036 if Unit is kWh)</t>
  </si>
  <si>
    <t>Electricity category</t>
  </si>
  <si>
    <t>Amount = number of Units of fuel per year (for both steam and electricity generation on-site)</t>
  </si>
  <si>
    <t>Amount (kWh)</t>
  </si>
  <si>
    <t>https://eur-lex.europa.eu/LexUriServ/LexUriServ.do?uri=OJ:L:2012:181:0030:0104:en:PDF</t>
  </si>
  <si>
    <t>Specific electricity usage:</t>
  </si>
  <si>
    <t>Specific fuel usage</t>
  </si>
  <si>
    <t xml:space="preserve">Fuel use </t>
  </si>
  <si>
    <t>Electricity use</t>
  </si>
  <si>
    <t>CO2 emission</t>
  </si>
  <si>
    <t xml:space="preserve">The use of electricity and fuel must be documented in the form of calculations based on bills and electricity meter readings. Any background documents and bills, or other documents with relevant information, shall be available at an eventual Ecolabel audit. </t>
  </si>
  <si>
    <r>
      <t>CO</t>
    </r>
    <r>
      <rPr>
        <vertAlign val="subscript"/>
        <sz val="11"/>
        <color theme="2" tint="-0.749992370372631"/>
        <rFont val="Calibri"/>
        <family val="2"/>
        <scheme val="minor"/>
      </rPr>
      <t>2</t>
    </r>
    <r>
      <rPr>
        <sz val="11"/>
        <color theme="2" tint="-0.749992370372631"/>
        <rFont val="Calibri"/>
        <family val="2"/>
        <scheme val="minor"/>
      </rPr>
      <t xml:space="preserve"> Emission factor</t>
    </r>
  </si>
  <si>
    <t>Greenhouse gases</t>
  </si>
  <si>
    <t xml:space="preserve">Purchased fuel, fuel produced within the plant and waste products must all be specified. This means, for example, that lye, bark and woodchips must be included </t>
  </si>
  <si>
    <t xml:space="preserve">in the calculations to the extent that their thermal values contribute to the energy supplied to the process. The fuel used to produce both heat and electricity </t>
  </si>
  <si>
    <t>on-site must be stated.</t>
  </si>
  <si>
    <t>ADt/Year</t>
  </si>
  <si>
    <t>Adjusted for co-generation, kg/ADt:</t>
  </si>
  <si>
    <t>kWh/ADt</t>
  </si>
  <si>
    <t>kg/Adt</t>
  </si>
  <si>
    <t>Fossile fuels used for internal generation of electricity</t>
  </si>
  <si>
    <t>Co-generated electricity's emission</t>
  </si>
  <si>
    <t>* This data is required to calculate the deduction of co-generated electricity's share of CO2 emissions.</t>
  </si>
  <si>
    <r>
      <t>At an integrated pulp and paper mill, energy from internal fuels (i.e. fuels produced as part of cooking process) shall be reported as part of pulp production process, and its CO</t>
    </r>
    <r>
      <rPr>
        <vertAlign val="subscript"/>
        <sz val="11"/>
        <color rgb="FF000000"/>
        <rFont val="Calibri"/>
        <family val="2"/>
        <scheme val="minor"/>
      </rPr>
      <t>2</t>
    </r>
    <r>
      <rPr>
        <sz val="11"/>
        <color rgb="FF000000"/>
        <rFont val="Calibri"/>
        <family val="2"/>
        <scheme val="minor"/>
      </rPr>
      <t xml:space="preserve"> emission can be set to 0 as it’s a renewable energy source. Any surplus energy from such fuels, may be reported as part of paper production process. Other fuels (e.g. fossil fuels) used at the integrated mill shall be reported as part of paper production process.</t>
    </r>
  </si>
  <si>
    <t>Co-generation heat and electricity:</t>
  </si>
  <si>
    <t xml:space="preserve">in the calculations to the extent that their thermal values contribute to the electricty generation. Fossile fuels used in steam boilers for heat generation must not be registered here.  </t>
  </si>
  <si>
    <r>
      <t xml:space="preserve">Purchased fossile fuels used for </t>
    </r>
    <r>
      <rPr>
        <b/>
        <sz val="11"/>
        <color theme="1"/>
        <rFont val="Calibri"/>
        <family val="2"/>
        <scheme val="minor"/>
      </rPr>
      <t xml:space="preserve">internal electricity </t>
    </r>
    <r>
      <rPr>
        <sz val="11"/>
        <color theme="1"/>
        <rFont val="Calibri"/>
        <family val="2"/>
        <scheme val="minor"/>
      </rPr>
      <t>generation must all be specified. This means, for example, that coal, natural gas and oil must be included</t>
    </r>
  </si>
  <si>
    <t>Fuel emission factors shall be used in accordance with Annex VI of Commission Regulation (EU) No 601/20121, alternatively factors accepted by the authorities in European Union Emissions Trading System (EU ETS) shall be used.</t>
  </si>
  <si>
    <t>Basic Module version 3</t>
  </si>
  <si>
    <r>
      <t>CO</t>
    </r>
    <r>
      <rPr>
        <vertAlign val="subscript"/>
        <sz val="11"/>
        <color rgb="FF000000"/>
        <rFont val="Calibri"/>
        <family val="2"/>
        <scheme val="minor"/>
      </rPr>
      <t>2</t>
    </r>
    <r>
      <rPr>
        <sz val="11"/>
        <color rgb="FF000000"/>
        <rFont val="Calibri"/>
        <family val="2"/>
        <scheme val="minor"/>
      </rPr>
      <t xml:space="preserve"> emissions from internally generated  electricity are deducted from the total CO2 emissions resulting from the use of fossil fuels. The fossil fuels used in a co-generation plant for heat and electricty shall be reported in the tab "Internal fossil el. gen - Input". The share of the internal electricity generation in the CO2 emissions is calculated automatically in the same tab  with the allocation equation </t>
    </r>
    <r>
      <rPr>
        <sz val="11"/>
        <rFont val="Calibri"/>
        <family val="2"/>
        <scheme val="minor"/>
      </rPr>
      <t xml:space="preserve">below. The knowledge </t>
    </r>
    <r>
      <rPr>
        <sz val="11"/>
        <color rgb="FF000000"/>
        <rFont val="Calibri"/>
        <family val="2"/>
        <scheme val="minor"/>
      </rPr>
      <t>of total amount of fossil fuels used for internal electricity generation when the amount of co-generated heat is inserted in the cell E30 in the tab "Internal fossil el. gen - Input". In the tab "Energy &amp; CO2 - Input" the CO2 resulting from the internal electricty generation is then deducted automatically.</t>
    </r>
  </si>
  <si>
    <t xml:space="preserve"> The fossil fuel used in a co-generation plant for heat and electricity shall be reported in the tab "Internal fossil el. gen - Input".</t>
  </si>
  <si>
    <r>
      <t>Fuel, electricity, kWh/ADt and CO</t>
    </r>
    <r>
      <rPr>
        <vertAlign val="subscript"/>
        <sz val="11"/>
        <rFont val="Calibri"/>
        <family val="2"/>
        <scheme val="minor"/>
      </rPr>
      <t>2</t>
    </r>
    <r>
      <rPr>
        <sz val="11"/>
        <rFont val="Calibri"/>
        <family val="2"/>
        <scheme val="minor"/>
      </rPr>
      <t>, kg/ADt</t>
    </r>
  </si>
  <si>
    <t>CO2 from fossile fuels used in electricity generation:</t>
  </si>
  <si>
    <t>Energy and Greenhouse Gases - Paper Production</t>
  </si>
  <si>
    <t>State the total energy consumption used in  paper production per tonne of product, specified as fuel and electricity.</t>
  </si>
  <si>
    <t>State annual paper production:</t>
  </si>
  <si>
    <t>Internal Electricity and Greenhouse Gases - Paper Production</t>
  </si>
  <si>
    <t>State the total fossile fuel consumption used for  internal electricity generation in paper production.</t>
  </si>
  <si>
    <t xml:space="preserve"> </t>
  </si>
  <si>
    <t>Energy - Paper Production</t>
  </si>
  <si>
    <t>Background for calculation of the fuel and electricity use of the paper production:</t>
  </si>
  <si>
    <r>
      <t>Electricity use of paper</t>
    </r>
    <r>
      <rPr>
        <vertAlign val="subscript"/>
        <sz val="11"/>
        <color rgb="FF000000"/>
        <rFont val="Calibri"/>
        <family val="2"/>
        <scheme val="minor"/>
      </rPr>
      <t xml:space="preserve"> </t>
    </r>
    <r>
      <rPr>
        <sz val="11"/>
        <color rgb="FF000000"/>
        <rFont val="Calibri"/>
        <family val="2"/>
        <scheme val="minor"/>
      </rPr>
      <t>= internally produced electricity + purchased electricity – sold electricity</t>
    </r>
  </si>
  <si>
    <t>The consumption of electricity shall be based on invoices and electricity meter readings. On-site produced electricity is documented by reading meters on the electricity production.</t>
  </si>
  <si>
    <t>Fuel use of paper = purchased fuel – sold heat converted to fuel energy</t>
  </si>
  <si>
    <t>Fill in amount of used fuels and electricity for the paper production in the tables on tab "Energy &amp; CO2 - Input". The fuels shall be separated into different categories of fuels, taking note of if electricity is purchased or internally generated.</t>
  </si>
  <si>
    <t xml:space="preserve">Within the paper mill, the energy calculations encompass the entire paper production process, from pulping to drying of the base paper including also waste water treatment. Energy calculations do not, however, include energy consumed in transporting raw materials, in converting and packaging. Electricity for offices or lighting in the factory area are not covered. </t>
  </si>
  <si>
    <t>Surplus energy sold off in the form of electricity, steam or heat, is subtracted from the total consumption. The quantity of fuel used to generate heat that is sold off is calculated by dividing the sold heat by 0.8. The coefficient of 0.8 is equivalent to the average energy efficiency for total production of heat. Alternatively, the plant's actual energy efficiency in converting fuel to heat energy may be used, if it is documented to Nordic Ecolabelling.</t>
  </si>
  <si>
    <t>If the paper mill only produces paper of equivalent quality with the same type of process, the average value of the electricity consumption can be used for all paper.</t>
  </si>
  <si>
    <t>Greenhouse gases - Paper Production</t>
  </si>
  <si>
    <t>Background for the calculation of the  emission of greenhouse gases from the paper production</t>
  </si>
  <si>
    <r>
      <t>The emission of CO</t>
    </r>
    <r>
      <rPr>
        <vertAlign val="subscript"/>
        <sz val="11"/>
        <color rgb="FF000000"/>
        <rFont val="Calibri"/>
        <family val="2"/>
        <scheme val="minor"/>
      </rPr>
      <t>2</t>
    </r>
    <r>
      <rPr>
        <sz val="11"/>
        <color rgb="FF000000"/>
        <rFont val="Calibri"/>
        <family val="2"/>
        <scheme val="minor"/>
      </rPr>
      <t xml:space="preserve"> from paper production is based on fuel used for heat production during a 12 months period.</t>
    </r>
  </si>
  <si>
    <r>
      <t>Within the mill, the CO</t>
    </r>
    <r>
      <rPr>
        <vertAlign val="subscript"/>
        <sz val="11"/>
        <color rgb="FF000000"/>
        <rFont val="Calibri"/>
        <family val="2"/>
        <scheme val="minor"/>
      </rPr>
      <t>2</t>
    </r>
    <r>
      <rPr>
        <sz val="11"/>
        <color rgb="FF000000"/>
        <rFont val="Calibri"/>
        <family val="2"/>
        <scheme val="minor"/>
      </rPr>
      <t xml:space="preserve"> calculation encompasses the entire paper production process, from pulping to drying of the base paper including also waste water treatment. CO</t>
    </r>
    <r>
      <rPr>
        <vertAlign val="subscript"/>
        <sz val="11"/>
        <color rgb="FF000000"/>
        <rFont val="Calibri"/>
        <family val="2"/>
        <scheme val="minor"/>
      </rPr>
      <t>2</t>
    </r>
    <r>
      <rPr>
        <sz val="11"/>
        <color rgb="FF000000"/>
        <rFont val="Calibri"/>
        <family val="2"/>
        <scheme val="minor"/>
      </rPr>
      <t xml:space="preserve"> calculations do not, however, include fuels consumed in transporting raw materials, in converting and packaging. The reported data must be in consistency with data reported for the energy use calculation for the paper.</t>
    </r>
  </si>
  <si>
    <r>
      <t>Specify the CO</t>
    </r>
    <r>
      <rPr>
        <vertAlign val="subscript"/>
        <sz val="11"/>
        <color rgb="FF000000"/>
        <rFont val="Calibri"/>
        <family val="2"/>
        <scheme val="minor"/>
      </rPr>
      <t>2</t>
    </r>
    <r>
      <rPr>
        <sz val="11"/>
        <color rgb="FF000000"/>
        <rFont val="Calibri"/>
        <family val="2"/>
        <scheme val="minor"/>
      </rPr>
      <t xml:space="preserve"> factor of used fuels in the tab "Energy &amp; CO</t>
    </r>
    <r>
      <rPr>
        <vertAlign val="subscript"/>
        <sz val="11"/>
        <color rgb="FF000000"/>
        <rFont val="Calibri"/>
        <family val="2"/>
        <scheme val="minor"/>
      </rPr>
      <t>2</t>
    </r>
    <r>
      <rPr>
        <sz val="11"/>
        <color rgb="FF000000"/>
        <rFont val="Calibri"/>
        <family val="2"/>
        <scheme val="minor"/>
      </rPr>
      <t xml:space="preserve"> -Input". The CO</t>
    </r>
    <r>
      <rPr>
        <vertAlign val="subscript"/>
        <sz val="11"/>
        <color rgb="FF000000"/>
        <rFont val="Calibri"/>
        <family val="2"/>
        <scheme val="minor"/>
      </rPr>
      <t>2</t>
    </r>
    <r>
      <rPr>
        <sz val="11"/>
        <color rgb="FF000000"/>
        <rFont val="Calibri"/>
        <family val="2"/>
        <scheme val="minor"/>
      </rPr>
      <t xml:space="preserve"> emissions of the paper production are calculated in the "Energy &amp; Emissions - Calc" tab. Regarding CO</t>
    </r>
    <r>
      <rPr>
        <vertAlign val="subscript"/>
        <sz val="11"/>
        <color rgb="FF000000"/>
        <rFont val="Calibri"/>
        <family val="2"/>
        <scheme val="minor"/>
      </rPr>
      <t>2</t>
    </r>
    <r>
      <rPr>
        <sz val="11"/>
        <color rgb="FF000000"/>
        <rFont val="Calibri"/>
        <family val="2"/>
        <scheme val="minor"/>
      </rPr>
      <t xml:space="preserve"> emissions from purchased heat energy, information about the CO</t>
    </r>
    <r>
      <rPr>
        <vertAlign val="subscript"/>
        <sz val="11"/>
        <color rgb="FF000000"/>
        <rFont val="Calibri"/>
        <family val="2"/>
        <scheme val="minor"/>
      </rPr>
      <t>2</t>
    </r>
    <r>
      <rPr>
        <sz val="11"/>
        <color rgb="FF000000"/>
        <rFont val="Calibri"/>
        <family val="2"/>
        <scheme val="minor"/>
      </rPr>
      <t xml:space="preserve"> factor shall be attained from the heat supplier. CO</t>
    </r>
    <r>
      <rPr>
        <vertAlign val="subscript"/>
        <sz val="11"/>
        <color rgb="FF000000"/>
        <rFont val="Calibri"/>
        <family val="2"/>
        <scheme val="minor"/>
      </rPr>
      <t>2</t>
    </r>
    <r>
      <rPr>
        <sz val="11"/>
        <color rgb="FF000000"/>
        <rFont val="Calibri"/>
        <family val="2"/>
        <scheme val="minor"/>
      </rPr>
      <t xml:space="preserve"> from surplus energy that is sold off in the form of electricity, steam or heat, is subtracted from total emissions. This is done automatically on the "Energy &amp; CO2 - input” tab.</t>
    </r>
  </si>
  <si>
    <t>The electricity in the calculation above is the electricity produced at the co-generation plant and the heat is the net heat delivered from the co-generation plant to the paper production.</t>
  </si>
  <si>
    <t>To be reported in the My Swan Account:</t>
  </si>
  <si>
    <t>Specify fuel and electricity used for paper production.  More information can be found in section 1 in the document "Instructions to calculations".</t>
  </si>
  <si>
    <t>The requirement for greenhouse gas emissions from paper production is based on fuels used for production of process heat. More information can be found in sections 1 and 2 in the document "Instructions to calculations".</t>
  </si>
  <si>
    <t xml:space="preserve">If excess energy from other production (for example from other industry) is used, the energy content of the steam must be included in the calculation. In that case, the steam table in section 1.5 shall be used. The energy of the steam is converted into fuel with the efficiency of the boiler. If steam from electric boilers is used, the energy content must be converted to fuel in the same way, but the energy content of electricity must be multiplied by 1.25. </t>
  </si>
  <si>
    <t xml:space="preserve">The fuel used to produce both heat and electricity on-site must be stated. Fuel use calculations are based on the effective thermal value of the dry matter (lower calorific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</si>
</sst>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29">
    <font>
      <sz val="11"/>
      <color theme="1"/>
      <name val="Calibri"/>
      <family val="2"/>
      <scheme val="minor"/>
    </font>
    <font>
      <sz val="11"/>
      <color theme="1"/>
      <name val="Calibri"/>
      <family val="2"/>
      <scheme val="minor"/>
    </font>
    <font>
      <b/>
      <sz val="11"/>
      <color theme="1"/>
      <name val="Calibri"/>
      <family val="2"/>
      <scheme val="minor"/>
    </font>
    <font>
      <b/>
      <sz val="36"/>
      <name val="Geneva"/>
    </font>
    <font>
      <b/>
      <sz val="10"/>
      <name val="Geneva"/>
    </font>
    <font>
      <b/>
      <sz val="18"/>
      <name val="Geneva"/>
    </font>
    <font>
      <sz val="9"/>
      <color indexed="81"/>
      <name val="Tahoma"/>
      <family val="2"/>
    </font>
    <font>
      <sz val="10"/>
      <color theme="1"/>
      <name val="Calibri"/>
      <family val="2"/>
      <scheme val="minor"/>
    </font>
    <font>
      <sz val="9"/>
      <name val="Calibri"/>
      <family val="2"/>
      <scheme val="minor"/>
    </font>
    <font>
      <sz val="11"/>
      <color theme="0"/>
      <name val="Calibri"/>
      <family val="2"/>
      <scheme val="minor"/>
    </font>
    <font>
      <sz val="18"/>
      <color theme="1"/>
      <name val="Calibri"/>
      <family val="2"/>
      <scheme val="minor"/>
    </font>
    <font>
      <sz val="11"/>
      <color rgb="FF000000"/>
      <name val="Calibri"/>
      <family val="2"/>
      <scheme val="minor"/>
    </font>
    <font>
      <sz val="9"/>
      <color rgb="FF000000"/>
      <name val="Courier New"/>
      <family val="3"/>
    </font>
    <font>
      <sz val="11"/>
      <color rgb="FF000000"/>
      <name val="Times New Roman"/>
      <family val="1"/>
    </font>
    <font>
      <vertAlign val="subscript"/>
      <sz val="11"/>
      <color rgb="FF000000"/>
      <name val="Calibri"/>
      <family val="2"/>
      <scheme val="minor"/>
    </font>
    <font>
      <u/>
      <sz val="11"/>
      <color theme="10"/>
      <name val="Calibri"/>
      <family val="2"/>
      <scheme val="minor"/>
    </font>
    <font>
      <b/>
      <sz val="11"/>
      <color theme="0"/>
      <name val="Calibri"/>
      <family val="2"/>
      <scheme val="minor"/>
    </font>
    <font>
      <vertAlign val="subscript"/>
      <sz val="11"/>
      <color theme="1"/>
      <name val="Calibri"/>
      <family val="2"/>
      <scheme val="minor"/>
    </font>
    <font>
      <sz val="8"/>
      <name val="Calibri"/>
      <family val="2"/>
      <scheme val="minor"/>
    </font>
    <font>
      <sz val="11"/>
      <color theme="2" tint="-0.749992370372631"/>
      <name val="Calibri"/>
      <family val="2"/>
      <scheme val="minor"/>
    </font>
    <font>
      <vertAlign val="subscript"/>
      <sz val="11"/>
      <color theme="2" tint="-0.749992370372631"/>
      <name val="Calibri"/>
      <family val="2"/>
      <scheme val="minor"/>
    </font>
    <font>
      <b/>
      <sz val="11"/>
      <color theme="2" tint="-0.749992370372631"/>
      <name val="Calibri"/>
      <family val="2"/>
      <scheme val="minor"/>
    </font>
    <font>
      <sz val="18"/>
      <color theme="2" tint="-0.749992370372631"/>
      <name val="Calibri"/>
      <family val="2"/>
      <scheme val="minor"/>
    </font>
    <font>
      <sz val="11"/>
      <name val="Calibri"/>
      <family val="2"/>
      <scheme val="minor"/>
    </font>
    <font>
      <vertAlign val="subscript"/>
      <sz val="11"/>
      <name val="Calibri"/>
      <family val="2"/>
      <scheme val="minor"/>
    </font>
    <font>
      <sz val="14"/>
      <name val="Calibri"/>
      <family val="2"/>
      <scheme val="minor"/>
    </font>
    <font>
      <b/>
      <sz val="18"/>
      <color theme="1"/>
      <name val="Calibri"/>
      <family val="2"/>
      <scheme val="minor"/>
    </font>
    <font>
      <sz val="10"/>
      <name val="Arial"/>
      <family val="2"/>
    </font>
    <font>
      <sz val="12"/>
      <name val="Calibri"/>
      <family val="2"/>
      <scheme val="minor"/>
    </font>
  </fonts>
  <fills count="25">
    <fill>
      <patternFill patternType="none"/>
    </fill>
    <fill>
      <patternFill patternType="gray125"/>
    </fill>
    <fill>
      <patternFill patternType="solid">
        <fgColor theme="6" tint="0.59999389629810485"/>
        <bgColor indexed="65"/>
      </patternFill>
    </fill>
    <fill>
      <patternFill patternType="solid">
        <fgColor theme="4" tint="0.39997558519241921"/>
        <bgColor indexed="65"/>
      </patternFill>
    </fill>
    <fill>
      <patternFill patternType="solid">
        <fgColor theme="6"/>
      </patternFill>
    </fill>
    <fill>
      <patternFill patternType="solid">
        <fgColor theme="5"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6" tint="0.79998168889431442"/>
        <bgColor indexed="65"/>
      </patternFill>
    </fill>
    <fill>
      <patternFill patternType="solid">
        <fgColor rgb="FFA9D08E"/>
        <bgColor indexed="64"/>
      </patternFill>
    </fill>
    <fill>
      <patternFill patternType="solid">
        <fgColor theme="6" tint="0.39997558519241921"/>
        <bgColor indexed="65"/>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bottom style="thin">
        <color indexed="64"/>
      </bottom>
      <diagonal/>
    </border>
  </borders>
  <cellStyleXfs count="18">
    <xf numFmtId="0" fontId="0" fillId="0" borderId="0"/>
    <xf numFmtId="0" fontId="1" fillId="2" borderId="0" applyNumberFormat="0" applyBorder="0" applyAlignment="0" applyProtection="0"/>
    <xf numFmtId="0" fontId="1" fillId="3" borderId="0" applyNumberFormat="0" applyBorder="0" applyAlignment="0" applyProtection="0"/>
    <xf numFmtId="0" fontId="9" fillId="4" borderId="0" applyNumberFormat="0" applyBorder="0" applyAlignment="0" applyProtection="0"/>
    <xf numFmtId="0" fontId="1"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5" fillId="0" borderId="0" applyNumberFormat="0" applyFill="0" applyBorder="0" applyAlignment="0" applyProtection="0"/>
    <xf numFmtId="0" fontId="1" fillId="0" borderId="0"/>
    <xf numFmtId="43" fontId="27" fillId="0" borderId="0" applyFont="0" applyFill="0" applyBorder="0" applyAlignment="0" applyProtection="0"/>
  </cellStyleXfs>
  <cellXfs count="119">
    <xf numFmtId="0" fontId="0" fillId="0" borderId="0" xfId="0"/>
    <xf numFmtId="0" fontId="2" fillId="0" borderId="0" xfId="0" applyFont="1"/>
    <xf numFmtId="0" fontId="0" fillId="0" borderId="0" xfId="0" applyAlignment="1">
      <alignment wrapText="1"/>
    </xf>
    <xf numFmtId="0" fontId="7" fillId="0" borderId="0" xfId="0" applyFont="1" applyAlignment="1">
      <alignment vertical="top" wrapText="1"/>
    </xf>
    <xf numFmtId="0" fontId="10" fillId="3" borderId="0" xfId="2" applyFont="1" applyAlignment="1">
      <alignment vertical="top"/>
    </xf>
    <xf numFmtId="0" fontId="0" fillId="0" borderId="0" xfId="0" applyProtection="1">
      <protection locked="0"/>
    </xf>
    <xf numFmtId="0" fontId="11" fillId="15" borderId="0" xfId="0" applyFont="1" applyFill="1" applyAlignment="1">
      <alignment vertical="center"/>
    </xf>
    <xf numFmtId="0" fontId="11" fillId="15" borderId="0" xfId="0" applyFont="1" applyFill="1" applyAlignment="1">
      <alignment vertical="center" wrapText="1"/>
    </xf>
    <xf numFmtId="0" fontId="1" fillId="2" borderId="0" xfId="1"/>
    <xf numFmtId="0" fontId="15" fillId="0" borderId="0" xfId="15" applyAlignment="1">
      <alignment vertical="center" wrapText="1"/>
    </xf>
    <xf numFmtId="0" fontId="1" fillId="11" borderId="0" xfId="10" applyAlignment="1">
      <alignment vertical="top"/>
    </xf>
    <xf numFmtId="164" fontId="1" fillId="14" borderId="0" xfId="13" applyNumberFormat="1"/>
    <xf numFmtId="0" fontId="11" fillId="0" borderId="0" xfId="0" applyFont="1" applyAlignment="1">
      <alignment vertical="center" wrapText="1"/>
    </xf>
    <xf numFmtId="0" fontId="1" fillId="18" borderId="0" xfId="1" applyFill="1" applyAlignment="1">
      <alignment horizontal="center"/>
    </xf>
    <xf numFmtId="0" fontId="2" fillId="16" borderId="0" xfId="14" applyFont="1" applyAlignment="1">
      <alignment horizontal="center" vertical="top"/>
    </xf>
    <xf numFmtId="0" fontId="0" fillId="23" borderId="0" xfId="0" applyFill="1"/>
    <xf numFmtId="0" fontId="19" fillId="23" borderId="0" xfId="0" applyFont="1" applyFill="1"/>
    <xf numFmtId="0" fontId="0" fillId="21" borderId="0" xfId="0" applyFill="1"/>
    <xf numFmtId="0" fontId="9" fillId="21" borderId="0" xfId="0" applyFont="1" applyFill="1"/>
    <xf numFmtId="0" fontId="22" fillId="23" borderId="0" xfId="0" applyFont="1" applyFill="1"/>
    <xf numFmtId="0" fontId="0" fillId="22" borderId="0" xfId="0" applyFill="1"/>
    <xf numFmtId="0" fontId="0" fillId="22" borderId="0" xfId="11" applyFont="1" applyFill="1"/>
    <xf numFmtId="0" fontId="1" fillId="22" borderId="0" xfId="11" applyFill="1"/>
    <xf numFmtId="0" fontId="0" fillId="22" borderId="0" xfId="11" applyFont="1" applyFill="1" applyAlignment="1"/>
    <xf numFmtId="0" fontId="1" fillId="20" borderId="0" xfId="1" applyFill="1"/>
    <xf numFmtId="0" fontId="0" fillId="20" borderId="0" xfId="8" applyFont="1" applyFill="1" applyBorder="1" applyAlignment="1">
      <alignment vertical="top" wrapText="1"/>
    </xf>
    <xf numFmtId="0" fontId="1" fillId="20" borderId="0" xfId="8" applyFill="1" applyBorder="1" applyAlignment="1">
      <alignment vertical="top" wrapText="1"/>
    </xf>
    <xf numFmtId="0" fontId="0" fillId="20" borderId="0" xfId="1" applyFont="1" applyFill="1"/>
    <xf numFmtId="0" fontId="0" fillId="20" borderId="0" xfId="0" applyFill="1"/>
    <xf numFmtId="0" fontId="1" fillId="21" borderId="0" xfId="10" applyFill="1" applyAlignment="1">
      <alignment vertical="top"/>
    </xf>
    <xf numFmtId="0" fontId="0" fillId="22" borderId="0" xfId="0" applyFill="1" applyAlignment="1">
      <alignment vertical="center"/>
    </xf>
    <xf numFmtId="0" fontId="22" fillId="21" borderId="0" xfId="0" applyFont="1" applyFill="1"/>
    <xf numFmtId="0" fontId="19" fillId="21" borderId="0" xfId="0" applyFont="1" applyFill="1"/>
    <xf numFmtId="0" fontId="19" fillId="22" borderId="0" xfId="0" applyFont="1" applyFill="1"/>
    <xf numFmtId="0" fontId="23" fillId="22" borderId="0" xfId="0" applyFont="1" applyFill="1"/>
    <xf numFmtId="0" fontId="1" fillId="22" borderId="0" xfId="7" applyFill="1"/>
    <xf numFmtId="0" fontId="0" fillId="22" borderId="0" xfId="7" applyFont="1" applyFill="1"/>
    <xf numFmtId="0" fontId="0" fillId="23" borderId="0" xfId="8" applyFont="1" applyFill="1"/>
    <xf numFmtId="0" fontId="1" fillId="23" borderId="0" xfId="8" applyFill="1"/>
    <xf numFmtId="0" fontId="1" fillId="23" borderId="0" xfId="7" applyFill="1"/>
    <xf numFmtId="0" fontId="0" fillId="23" borderId="0" xfId="1" applyFont="1" applyFill="1" applyAlignment="1"/>
    <xf numFmtId="0" fontId="0" fillId="23" borderId="0" xfId="1" applyFont="1" applyFill="1"/>
    <xf numFmtId="0" fontId="1" fillId="23" borderId="0" xfId="1" applyFill="1"/>
    <xf numFmtId="0" fontId="1" fillId="23" borderId="0" xfId="9" applyFill="1"/>
    <xf numFmtId="0" fontId="1" fillId="22" borderId="0" xfId="12" applyFill="1"/>
    <xf numFmtId="0" fontId="1" fillId="24" borderId="0" xfId="1" applyFill="1" applyAlignment="1">
      <alignment horizontal="right"/>
    </xf>
    <xf numFmtId="0" fontId="1" fillId="23" borderId="0" xfId="11" applyFill="1"/>
    <xf numFmtId="0" fontId="1" fillId="23" borderId="0" xfId="9" applyFill="1" applyAlignment="1">
      <alignment horizontal="center"/>
    </xf>
    <xf numFmtId="0" fontId="1" fillId="23" borderId="0" xfId="1" applyFill="1" applyAlignment="1">
      <alignment vertical="top"/>
    </xf>
    <xf numFmtId="0" fontId="1" fillId="18" borderId="3" xfId="1" applyFill="1" applyBorder="1" applyAlignment="1">
      <alignment horizontal="center" vertical="center"/>
    </xf>
    <xf numFmtId="0" fontId="0" fillId="23" borderId="5" xfId="7" applyFont="1" applyFill="1" applyBorder="1" applyAlignment="1">
      <alignment horizontal="center" vertical="center"/>
    </xf>
    <xf numFmtId="0" fontId="1" fillId="23" borderId="0" xfId="9" applyFill="1" applyAlignment="1">
      <alignment horizontal="left" vertical="center"/>
    </xf>
    <xf numFmtId="0" fontId="1" fillId="22" borderId="0" xfId="1" applyFill="1"/>
    <xf numFmtId="0" fontId="1" fillId="23" borderId="0" xfId="8" applyFill="1" applyAlignment="1">
      <alignment horizontal="center"/>
    </xf>
    <xf numFmtId="0" fontId="0" fillId="23" borderId="0" xfId="8" applyFont="1" applyFill="1" applyAlignment="1">
      <alignment horizontal="right"/>
    </xf>
    <xf numFmtId="0" fontId="0" fillId="23" borderId="0" xfId="8" applyFont="1" applyFill="1" applyAlignment="1">
      <alignment vertical="center"/>
    </xf>
    <xf numFmtId="0" fontId="1" fillId="23" borderId="0" xfId="8" applyFill="1" applyAlignment="1">
      <alignment vertical="center"/>
    </xf>
    <xf numFmtId="0" fontId="1" fillId="23" borderId="0" xfId="8" applyFill="1" applyAlignment="1">
      <alignment horizontal="center" vertical="center"/>
    </xf>
    <xf numFmtId="0" fontId="25" fillId="20" borderId="0" xfId="1" applyFont="1" applyFill="1" applyAlignment="1"/>
    <xf numFmtId="0" fontId="1" fillId="17" borderId="0" xfId="6" applyFill="1" applyAlignment="1">
      <alignment horizontal="center"/>
    </xf>
    <xf numFmtId="1" fontId="1" fillId="17" borderId="0" xfId="6" applyNumberFormat="1" applyFill="1" applyAlignment="1">
      <alignment horizontal="center"/>
    </xf>
    <xf numFmtId="1" fontId="2" fillId="17" borderId="0" xfId="6" applyNumberFormat="1" applyFont="1" applyFill="1" applyAlignment="1">
      <alignment horizontal="center"/>
    </xf>
    <xf numFmtId="1" fontId="0" fillId="18" borderId="0" xfId="1" applyNumberFormat="1" applyFont="1" applyFill="1"/>
    <xf numFmtId="1" fontId="0" fillId="18" borderId="0" xfId="1" applyNumberFormat="1" applyFont="1" applyFill="1" applyAlignment="1"/>
    <xf numFmtId="1" fontId="1" fillId="18" borderId="5" xfId="1" applyNumberFormat="1" applyFill="1" applyBorder="1" applyAlignment="1">
      <alignment horizontal="center" vertical="center"/>
    </xf>
    <xf numFmtId="0" fontId="0" fillId="0" borderId="1" xfId="0" applyBorder="1" applyProtection="1">
      <protection locked="0"/>
    </xf>
    <xf numFmtId="0" fontId="1" fillId="17" borderId="0" xfId="1" applyFill="1"/>
    <xf numFmtId="0" fontId="1" fillId="23" borderId="0" xfId="9" applyFill="1" applyAlignment="1">
      <alignment horizontal="left"/>
    </xf>
    <xf numFmtId="0" fontId="1" fillId="17" borderId="0" xfId="6" applyFill="1" applyAlignment="1">
      <alignment horizontal="right"/>
    </xf>
    <xf numFmtId="0" fontId="12" fillId="0" borderId="0" xfId="0" applyFont="1" applyAlignment="1">
      <alignment horizontal="left" vertical="top"/>
    </xf>
    <xf numFmtId="0" fontId="13" fillId="0" borderId="0" xfId="0" applyFont="1"/>
    <xf numFmtId="0" fontId="28" fillId="20" borderId="0" xfId="1" applyFont="1" applyFill="1" applyAlignment="1"/>
    <xf numFmtId="0" fontId="10" fillId="3" borderId="0" xfId="2" applyFont="1" applyAlignment="1" applyProtection="1">
      <alignment vertical="top"/>
    </xf>
    <xf numFmtId="0" fontId="1" fillId="11" borderId="0" xfId="10" applyAlignment="1" applyProtection="1">
      <alignment vertical="top"/>
    </xf>
    <xf numFmtId="0" fontId="0" fillId="0" borderId="0" xfId="0" applyAlignment="1">
      <alignment vertical="top"/>
    </xf>
    <xf numFmtId="0" fontId="3" fillId="0" borderId="0" xfId="0" applyFont="1" applyAlignment="1">
      <alignment horizontal="left" wrapText="1"/>
    </xf>
    <xf numFmtId="0" fontId="4" fillId="0" borderId="0" xfId="0" applyFont="1" applyAlignment="1">
      <alignment horizontal="left"/>
    </xf>
    <xf numFmtId="0" fontId="5" fillId="0" borderId="0" xfId="0" applyFont="1" applyAlignment="1">
      <alignment horizontal="left"/>
    </xf>
    <xf numFmtId="0" fontId="0" fillId="0" borderId="0" xfId="0" applyAlignment="1">
      <alignment vertical="top" wrapText="1"/>
    </xf>
    <xf numFmtId="0" fontId="11" fillId="0" borderId="0" xfId="0" applyFont="1" applyAlignment="1">
      <alignment vertical="center"/>
    </xf>
    <xf numFmtId="0" fontId="11" fillId="0" borderId="0" xfId="0" applyFont="1" applyAlignment="1">
      <alignment horizontal="left" vertical="top" wrapText="1"/>
    </xf>
    <xf numFmtId="0" fontId="4" fillId="0" borderId="0" xfId="0" applyFont="1"/>
    <xf numFmtId="2" fontId="4" fillId="0" borderId="0" xfId="0" applyNumberFormat="1" applyFont="1"/>
    <xf numFmtId="2" fontId="4" fillId="0" borderId="0" xfId="0" applyNumberFormat="1" applyFont="1" applyAlignment="1">
      <alignment horizontal="center"/>
    </xf>
    <xf numFmtId="0" fontId="8" fillId="0" borderId="0" xfId="0" applyFont="1" applyAlignment="1">
      <alignment vertical="top" wrapText="1"/>
    </xf>
    <xf numFmtId="0" fontId="11" fillId="0" borderId="0" xfId="0" applyFont="1" applyAlignment="1">
      <alignment vertical="top" wrapText="1"/>
    </xf>
    <xf numFmtId="0" fontId="15" fillId="0" borderId="0" xfId="15" applyAlignment="1" applyProtection="1">
      <alignment vertical="center" wrapText="1"/>
    </xf>
    <xf numFmtId="0" fontId="11" fillId="0" borderId="0" xfId="0" applyFont="1" applyAlignment="1">
      <alignment horizontal="justify" vertical="center"/>
    </xf>
    <xf numFmtId="0" fontId="0" fillId="0" borderId="0" xfId="0" applyAlignment="1">
      <alignment vertical="center"/>
    </xf>
    <xf numFmtId="0" fontId="1" fillId="0" borderId="0" xfId="0" applyFont="1" applyAlignment="1">
      <alignment horizontal="left" vertical="top" wrapText="1"/>
    </xf>
    <xf numFmtId="3" fontId="0" fillId="19" borderId="0" xfId="11" applyNumberFormat="1" applyFont="1" applyFill="1" applyAlignment="1" applyProtection="1">
      <alignment horizontal="center"/>
      <protection locked="0"/>
    </xf>
    <xf numFmtId="1" fontId="23" fillId="17" borderId="0" xfId="4" applyNumberFormat="1" applyFont="1" applyFill="1" applyProtection="1"/>
    <xf numFmtId="0" fontId="0" fillId="0" borderId="0" xfId="0"/>
    <xf numFmtId="0" fontId="12" fillId="0" borderId="0" xfId="0" applyFont="1" applyAlignment="1">
      <alignment horizontal="left" vertical="top"/>
    </xf>
    <xf numFmtId="0" fontId="13" fillId="0" borderId="0" xfId="0" applyFont="1"/>
    <xf numFmtId="0" fontId="11" fillId="0" borderId="0" xfId="0" applyFont="1" applyAlignment="1">
      <alignment horizontal="left" vertical="center" wrapText="1"/>
    </xf>
    <xf numFmtId="0" fontId="2" fillId="23" borderId="4" xfId="11" applyFont="1" applyFill="1" applyBorder="1" applyAlignment="1">
      <alignment horizontal="right"/>
    </xf>
    <xf numFmtId="0" fontId="2" fillId="23" borderId="0" xfId="11" applyFont="1" applyFill="1" applyAlignment="1">
      <alignment horizontal="right"/>
    </xf>
    <xf numFmtId="0" fontId="16" fillId="20" borderId="0" xfId="4" applyFont="1" applyFill="1" applyAlignment="1"/>
    <xf numFmtId="0" fontId="0" fillId="23" borderId="6" xfId="7" applyFont="1" applyFill="1" applyBorder="1" applyAlignment="1">
      <alignment horizontal="center" vertical="center"/>
    </xf>
    <xf numFmtId="1" fontId="1" fillId="18" borderId="5" xfId="1" applyNumberFormat="1" applyFill="1" applyBorder="1" applyAlignment="1">
      <alignment horizontal="center" vertical="center"/>
    </xf>
    <xf numFmtId="1" fontId="1" fillId="18" borderId="6" xfId="1" applyNumberFormat="1" applyFill="1" applyBorder="1" applyAlignment="1">
      <alignment horizontal="center" vertical="center"/>
    </xf>
    <xf numFmtId="0" fontId="26" fillId="23" borderId="0" xfId="2" applyFont="1" applyFill="1" applyAlignment="1">
      <alignment vertical="top"/>
    </xf>
    <xf numFmtId="0" fontId="2" fillId="20" borderId="0" xfId="14" applyFont="1" applyFill="1" applyAlignment="1">
      <alignment horizontal="center"/>
    </xf>
    <xf numFmtId="0" fontId="21" fillId="24" borderId="0" xfId="5" applyFont="1" applyFill="1" applyAlignment="1">
      <alignment horizontal="center"/>
    </xf>
    <xf numFmtId="0" fontId="0" fillId="20" borderId="0" xfId="8" applyFont="1" applyFill="1" applyBorder="1" applyAlignment="1">
      <alignment vertical="top" wrapText="1"/>
    </xf>
    <xf numFmtId="0" fontId="1" fillId="20" borderId="0" xfId="8" applyFill="1" applyBorder="1" applyAlignment="1">
      <alignment vertical="top" wrapText="1"/>
    </xf>
    <xf numFmtId="0" fontId="7" fillId="23" borderId="0" xfId="1" applyFont="1" applyFill="1" applyAlignment="1">
      <alignment horizontal="left" vertical="top" wrapText="1"/>
    </xf>
    <xf numFmtId="1" fontId="1" fillId="18" borderId="2" xfId="1" applyNumberFormat="1" applyFill="1" applyBorder="1" applyAlignment="1">
      <alignment horizontal="center" vertical="center"/>
    </xf>
    <xf numFmtId="1" fontId="1" fillId="18" borderId="7" xfId="1" applyNumberFormat="1" applyFill="1" applyBorder="1" applyAlignment="1">
      <alignment horizontal="center" vertical="center"/>
    </xf>
    <xf numFmtId="0" fontId="21" fillId="23" borderId="0" xfId="4" applyFont="1" applyFill="1" applyAlignment="1"/>
    <xf numFmtId="0" fontId="2" fillId="16" borderId="0" xfId="14" applyFont="1" applyAlignment="1">
      <alignment horizontal="center" vertical="top"/>
    </xf>
    <xf numFmtId="0" fontId="1" fillId="23" borderId="6" xfId="1" applyFill="1" applyBorder="1" applyAlignment="1">
      <alignment horizontal="center"/>
    </xf>
    <xf numFmtId="0" fontId="1" fillId="23" borderId="3" xfId="1" applyFill="1" applyBorder="1" applyAlignment="1">
      <alignment horizontal="center"/>
    </xf>
    <xf numFmtId="1" fontId="1" fillId="18" borderId="0" xfId="6" applyNumberFormat="1" applyFill="1" applyAlignment="1">
      <alignment horizontal="center"/>
    </xf>
    <xf numFmtId="0" fontId="23" fillId="23" borderId="4" xfId="3" applyFont="1" applyFill="1" applyBorder="1" applyAlignment="1">
      <alignment horizontal="center" vertical="center"/>
    </xf>
    <xf numFmtId="0" fontId="23" fillId="23" borderId="0" xfId="3" applyFont="1" applyFill="1" applyBorder="1" applyAlignment="1">
      <alignment horizontal="center" vertical="center"/>
    </xf>
    <xf numFmtId="0" fontId="0" fillId="22" borderId="0" xfId="4" applyFont="1" applyFill="1" applyBorder="1" applyAlignment="1">
      <alignment horizontal="center" wrapText="1"/>
    </xf>
    <xf numFmtId="0" fontId="0" fillId="22" borderId="0" xfId="0" applyFill="1" applyAlignment="1">
      <alignment horizontal="left" wrapText="1"/>
    </xf>
  </cellXfs>
  <cellStyles count="18">
    <cellStyle name="20% - Accent3" xfId="13" builtinId="38"/>
    <cellStyle name="20% - Accent4" xfId="6" builtinId="42"/>
    <cellStyle name="40% - Accent2" xfId="11" builtinId="35"/>
    <cellStyle name="40% - Accent3" xfId="1" builtinId="39"/>
    <cellStyle name="40% - Accent4" xfId="7" builtinId="43"/>
    <cellStyle name="40% - Accent5" xfId="12" builtinId="47"/>
    <cellStyle name="60% - Accent1" xfId="2" builtinId="32"/>
    <cellStyle name="60% - Accent2" xfId="4" builtinId="36"/>
    <cellStyle name="60% - Accent3" xfId="14" builtinId="40"/>
    <cellStyle name="60% - Accent4" xfId="8" builtinId="44"/>
    <cellStyle name="60% - Accent5" xfId="9" builtinId="48"/>
    <cellStyle name="60% - Accent6" xfId="10" builtinId="52"/>
    <cellStyle name="Accent3" xfId="3" builtinId="37"/>
    <cellStyle name="Accent4" xfId="5" builtinId="41"/>
    <cellStyle name="Hyperlink" xfId="15" builtinId="8"/>
    <cellStyle name="Normal" xfId="0" builtinId="0"/>
    <cellStyle name="Normal 3" xfId="16" xr:uid="{FED72A52-ACB0-4E09-95C1-20C6C5021CBA}"/>
    <cellStyle name="Vírgula 2 2" xfId="17" xr:uid="{741F1FED-48F5-4673-BFD2-5530D51BD43E}"/>
  </cellStyles>
  <dxfs count="21">
    <dxf>
      <border diagonalUp="0" diagonalDown="0" outline="0">
        <left/>
        <right style="thin">
          <color indexed="64"/>
        </right>
        <top style="thin">
          <color indexed="64"/>
        </top>
        <bottom style="thin">
          <color indexed="64"/>
        </bottom>
      </border>
      <protection locked="0" hidden="0"/>
    </dxf>
    <dxf>
      <numFmt numFmtId="0" formatCode="General"/>
      <fill>
        <patternFill patternType="solid">
          <fgColor indexed="64"/>
          <bgColor theme="9" tint="0.79998168889431442"/>
        </patternFill>
      </fill>
    </dxf>
    <dxf>
      <border diagonalUp="0" diagonalDown="0">
        <left style="thin">
          <color indexed="64"/>
        </left>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sz val="11"/>
        <color theme="2" tint="-0.749992370372631"/>
        <name val="Calibri"/>
        <family val="2"/>
        <scheme val="minor"/>
      </font>
      <fill>
        <patternFill patternType="solid">
          <fgColor indexed="64"/>
          <bgColor theme="9" tint="0.59999389629810485"/>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font>
        <b val="0"/>
        <i val="0"/>
        <strike val="0"/>
        <condense val="0"/>
        <extend val="0"/>
        <outline val="0"/>
        <shadow val="0"/>
        <u val="none"/>
        <vertAlign val="baseline"/>
        <sz val="11"/>
        <color theme="2" tint="-0.749992370372631"/>
        <name val="Calibri"/>
        <family val="2"/>
        <scheme val="minor"/>
      </font>
      <fill>
        <patternFill patternType="solid">
          <fgColor indexed="64"/>
          <bgColor theme="9" tint="0.59999389629810485"/>
        </patternFill>
      </fill>
    </dxf>
    <dxf>
      <border diagonalUp="0" diagonalDown="0">
        <left/>
        <right style="thin">
          <color indexed="64"/>
        </right>
        <top style="thin">
          <color indexed="64"/>
        </top>
        <bottom style="thin">
          <color indexed="64"/>
        </bottom>
      </border>
      <protection locked="0" hidden="0"/>
    </dxf>
    <dxf>
      <numFmt numFmtId="0" formatCode="General"/>
      <fill>
        <patternFill patternType="solid">
          <fgColor indexed="64"/>
          <bgColor theme="9" tint="0.79998168889431442"/>
        </patternFill>
      </fill>
    </dxf>
    <dxf>
      <border diagonalUp="0" diagonalDown="0">
        <left style="thin">
          <color indexed="64"/>
        </left>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sz val="11"/>
        <color theme="2" tint="-0.749992370372631"/>
        <name val="Calibri"/>
        <family val="2"/>
        <scheme val="minor"/>
      </font>
      <fill>
        <patternFill patternType="solid">
          <fgColor indexed="64"/>
          <bgColor theme="9" tint="0.59999389629810485"/>
        </patternFill>
      </fill>
    </dxf>
  </dxfs>
  <tableStyles count="0" defaultTableStyle="TableStyleMedium2" defaultPivotStyle="PivotStyleLight16"/>
  <colors>
    <mruColors>
      <color rgb="FF99FF66"/>
      <color rgb="FF57D3FF"/>
      <color rgb="FF170B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583662</xdr:colOff>
      <xdr:row>23</xdr:row>
      <xdr:rowOff>106046</xdr:rowOff>
    </xdr:from>
    <xdr:ext cx="4498243" cy="565149"/>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1CA934B4-61D0-4983-84AE-96ED898DAB72}"/>
                </a:ext>
              </a:extLst>
            </xdr:cNvPr>
            <xdr:cNvSpPr txBox="1"/>
          </xdr:nvSpPr>
          <xdr:spPr>
            <a:xfrm>
              <a:off x="1183737" y="11755121"/>
              <a:ext cx="4498243" cy="565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d>
                      <m:dPr>
                        <m:ctrlPr>
                          <a:rPr lang="sv-SE" sz="1200" b="0" i="1">
                            <a:solidFill>
                              <a:schemeClr val="tx1"/>
                            </a:solidFill>
                            <a:effectLst/>
                            <a:latin typeface="Cambria Math" panose="02040503050406030204" pitchFamily="18" charset="0"/>
                            <a:ea typeface="+mn-ea"/>
                            <a:cs typeface="+mn-cs"/>
                          </a:rPr>
                        </m:ctrlPr>
                      </m:dPr>
                      <m:e>
                        <m:f>
                          <m:fPr>
                            <m:ctrlPr>
                              <a:rPr lang="sv-SE" sz="1200" b="0" i="1">
                                <a:latin typeface="Cambria Math" panose="02040503050406030204" pitchFamily="18" charset="0"/>
                                <a:ea typeface="Cambria Math" panose="02040503050406030204" pitchFamily="18" charset="0"/>
                              </a:rPr>
                            </m:ctrlPr>
                          </m:fPr>
                          <m:num>
                            <m:r>
                              <a:rPr lang="sv-SE" sz="1200" b="0" i="1">
                                <a:solidFill>
                                  <a:schemeClr val="tx1"/>
                                </a:solidFill>
                                <a:effectLst/>
                                <a:latin typeface="Cambria Math" panose="02040503050406030204" pitchFamily="18" charset="0"/>
                                <a:ea typeface="Cambria Math" panose="02040503050406030204" pitchFamily="18" charset="0"/>
                                <a:cs typeface="+mn-cs"/>
                              </a:rPr>
                              <m:t>2 ∗ </m:t>
                            </m:r>
                            <m:sSub>
                              <m:sSubPr>
                                <m:ctrlPr>
                                  <a:rPr lang="sv-SE" sz="1200" b="0" i="1">
                                    <a:solidFill>
                                      <a:schemeClr val="tx1"/>
                                    </a:solidFill>
                                    <a:effectLst/>
                                    <a:latin typeface="Cambria Math" panose="02040503050406030204" pitchFamily="18" charset="0"/>
                                    <a:ea typeface="Cambria Math" panose="02040503050406030204" pitchFamily="18" charset="0"/>
                                    <a:cs typeface="+mn-cs"/>
                                  </a:rPr>
                                </m:ctrlPr>
                              </m:sSubPr>
                              <m:e>
                                <m:r>
                                  <a:rPr lang="sv-SE" sz="1200" b="0" i="1">
                                    <a:solidFill>
                                      <a:schemeClr val="tx1"/>
                                    </a:solidFill>
                                    <a:effectLst/>
                                    <a:latin typeface="Cambria Math" panose="02040503050406030204" pitchFamily="18" charset="0"/>
                                    <a:ea typeface="Cambria Math" panose="02040503050406030204" pitchFamily="18" charset="0"/>
                                    <a:cs typeface="+mn-cs"/>
                                  </a:rPr>
                                  <m:t>𝑀𝑊h</m:t>
                                </m:r>
                              </m:e>
                              <m:sub>
                                <m:r>
                                  <a:rPr lang="sv-SE" sz="1200" b="0" i="1">
                                    <a:solidFill>
                                      <a:schemeClr val="tx1"/>
                                    </a:solidFill>
                                    <a:effectLst/>
                                    <a:latin typeface="Cambria Math" panose="02040503050406030204" pitchFamily="18" charset="0"/>
                                    <a:ea typeface="Cambria Math" panose="02040503050406030204" pitchFamily="18" charset="0"/>
                                    <a:cs typeface="+mn-cs"/>
                                  </a:rPr>
                                  <m:t>𝑒𝑙𝑒𝑐𝑡𝑟𝑖𝑐𝑖𝑡𝑦</m:t>
                                </m:r>
                              </m:sub>
                            </m:sSub>
                          </m:num>
                          <m:den>
                            <m:d>
                              <m:dPr>
                                <m:ctrlPr>
                                  <a:rPr lang="sv-SE" sz="1200" b="0" i="1">
                                    <a:latin typeface="Cambria Math" panose="02040503050406030204" pitchFamily="18" charset="0"/>
                                    <a:ea typeface="Cambria Math" panose="02040503050406030204" pitchFamily="18" charset="0"/>
                                  </a:rPr>
                                </m:ctrlPr>
                              </m:dPr>
                              <m:e>
                                <m:r>
                                  <a:rPr lang="sv-SE" sz="1200" b="0" i="1">
                                    <a:latin typeface="Cambria Math" panose="02040503050406030204" pitchFamily="18" charset="0"/>
                                    <a:ea typeface="Cambria Math" panose="02040503050406030204" pitchFamily="18" charset="0"/>
                                  </a:rPr>
                                  <m:t>2 ∗ </m:t>
                                </m:r>
                                <m:sSub>
                                  <m:sSubPr>
                                    <m:ctrlPr>
                                      <a:rPr lang="sv-SE" sz="1200" b="0" i="1">
                                        <a:latin typeface="Cambria Math" panose="02040503050406030204" pitchFamily="18" charset="0"/>
                                        <a:ea typeface="Cambria Math" panose="02040503050406030204" pitchFamily="18" charset="0"/>
                                      </a:rPr>
                                    </m:ctrlPr>
                                  </m:sSubPr>
                                  <m:e>
                                    <m:r>
                                      <a:rPr lang="sv-SE" sz="1200" b="0" i="1">
                                        <a:latin typeface="Cambria Math" panose="02040503050406030204" pitchFamily="18" charset="0"/>
                                        <a:ea typeface="Cambria Math" panose="02040503050406030204" pitchFamily="18" charset="0"/>
                                      </a:rPr>
                                      <m:t>𝑀𝑊h</m:t>
                                    </m:r>
                                  </m:e>
                                  <m:sub>
                                    <m:r>
                                      <a:rPr lang="sv-SE" sz="1200" b="0" i="1">
                                        <a:latin typeface="Cambria Math" panose="02040503050406030204" pitchFamily="18" charset="0"/>
                                        <a:ea typeface="Cambria Math" panose="02040503050406030204" pitchFamily="18" charset="0"/>
                                      </a:rPr>
                                      <m:t>𝑒𝑙𝑒𝑐𝑡𝑟𝑖𝑐𝑖𝑡𝑦</m:t>
                                    </m:r>
                                  </m:sub>
                                </m:sSub>
                                <m:r>
                                  <a:rPr lang="sv-SE" sz="1200" b="0" i="1">
                                    <a:latin typeface="Cambria Math" panose="02040503050406030204" pitchFamily="18" charset="0"/>
                                    <a:ea typeface="Cambria Math" panose="02040503050406030204" pitchFamily="18" charset="0"/>
                                  </a:rPr>
                                  <m:t>+ </m:t>
                                </m:r>
                                <m:sSub>
                                  <m:sSubPr>
                                    <m:ctrlPr>
                                      <a:rPr lang="sv-SE" sz="1200" b="0" i="1">
                                        <a:latin typeface="Cambria Math" panose="02040503050406030204" pitchFamily="18" charset="0"/>
                                        <a:ea typeface="Cambria Math" panose="02040503050406030204" pitchFamily="18" charset="0"/>
                                      </a:rPr>
                                    </m:ctrlPr>
                                  </m:sSubPr>
                                  <m:e>
                                    <m:r>
                                      <a:rPr lang="sv-SE" sz="1200" b="0" i="1">
                                        <a:latin typeface="Cambria Math" panose="02040503050406030204" pitchFamily="18" charset="0"/>
                                        <a:ea typeface="Cambria Math" panose="02040503050406030204" pitchFamily="18" charset="0"/>
                                      </a:rPr>
                                      <m:t>𝑀𝑊h</m:t>
                                    </m:r>
                                  </m:e>
                                  <m:sub>
                                    <m:r>
                                      <a:rPr lang="sv-SE" sz="1200" b="0" i="1">
                                        <a:latin typeface="Cambria Math" panose="02040503050406030204" pitchFamily="18" charset="0"/>
                                        <a:ea typeface="Cambria Math" panose="02040503050406030204" pitchFamily="18" charset="0"/>
                                      </a:rPr>
                                      <m:t>h𝑒𝑎𝑡</m:t>
                                    </m:r>
                                  </m:sub>
                                </m:sSub>
                              </m:e>
                            </m:d>
                          </m:den>
                        </m:f>
                        <m:r>
                          <a:rPr lang="sv-SE" sz="1200" b="0" i="1">
                            <a:latin typeface="Cambria Math" panose="02040503050406030204" pitchFamily="18" charset="0"/>
                            <a:ea typeface="Cambria Math" panose="02040503050406030204" pitchFamily="18" charset="0"/>
                          </a:rPr>
                          <m:t> ∗</m:t>
                        </m:r>
                        <m:r>
                          <a:rPr lang="sv-SE" sz="1100" b="0" i="1">
                            <a:solidFill>
                              <a:schemeClr val="tx1"/>
                            </a:solidFill>
                            <a:effectLst/>
                            <a:latin typeface="Cambria Math" panose="02040503050406030204" pitchFamily="18" charset="0"/>
                            <a:ea typeface="+mn-ea"/>
                            <a:cs typeface="+mn-cs"/>
                          </a:rPr>
                          <m:t>𝑐𝑎𝑙𝑐𝑢𝑙𝑎𝑡𝑒𝑑</m:t>
                        </m:r>
                        <m:r>
                          <a:rPr lang="sv-SE" sz="1100" b="0" i="1">
                            <a:solidFill>
                              <a:schemeClr val="tx1"/>
                            </a:solidFill>
                            <a:effectLst/>
                            <a:latin typeface="Cambria Math" panose="02040503050406030204" pitchFamily="18" charset="0"/>
                            <a:ea typeface="+mn-ea"/>
                            <a:cs typeface="+mn-cs"/>
                          </a:rPr>
                          <m:t> </m:t>
                        </m:r>
                        <m:r>
                          <a:rPr lang="sv-SE" sz="1100" b="0" i="1">
                            <a:solidFill>
                              <a:schemeClr val="tx1"/>
                            </a:solidFill>
                            <a:effectLst/>
                            <a:latin typeface="Cambria Math" panose="02040503050406030204" pitchFamily="18" charset="0"/>
                            <a:ea typeface="+mn-ea"/>
                            <a:cs typeface="+mn-cs"/>
                          </a:rPr>
                          <m:t>𝑡𝑜𝑡𝑎𝑙</m:t>
                        </m:r>
                        <m:r>
                          <m:rPr>
                            <m:nor/>
                          </m:rPr>
                          <a:rPr lang="sv-SE" sz="1100">
                            <a:solidFill>
                              <a:schemeClr val="tx1"/>
                            </a:solidFill>
                            <a:effectLst/>
                            <a:latin typeface="+mn-lt"/>
                            <a:ea typeface="+mn-ea"/>
                            <a:cs typeface="+mn-cs"/>
                          </a:rPr>
                          <m:t> </m:t>
                        </m:r>
                        <m:r>
                          <m:rPr>
                            <m:nor/>
                          </m:rPr>
                          <a:rPr lang="sv-SE" sz="1100">
                            <a:solidFill>
                              <a:schemeClr val="tx1"/>
                            </a:solidFill>
                            <a:effectLst/>
                            <a:latin typeface="+mn-lt"/>
                            <a:ea typeface="+mn-ea"/>
                            <a:cs typeface="+mn-cs"/>
                          </a:rPr>
                          <m:t>CO</m:t>
                        </m:r>
                        <m:r>
                          <m:rPr>
                            <m:nor/>
                          </m:rPr>
                          <a:rPr lang="sv-SE" sz="1100">
                            <a:solidFill>
                              <a:schemeClr val="tx1"/>
                            </a:solidFill>
                            <a:effectLst/>
                            <a:latin typeface="+mn-lt"/>
                            <a:ea typeface="+mn-ea"/>
                            <a:cs typeface="+mn-cs"/>
                          </a:rPr>
                          <m:t>2 </m:t>
                        </m:r>
                        <m:r>
                          <m:rPr>
                            <m:nor/>
                          </m:rPr>
                          <a:rPr lang="sv-SE" sz="1100" baseline="0">
                            <a:solidFill>
                              <a:schemeClr val="tx1"/>
                            </a:solidFill>
                            <a:effectLst/>
                            <a:latin typeface="+mn-lt"/>
                            <a:ea typeface="+mn-ea"/>
                            <a:cs typeface="+mn-cs"/>
                          </a:rPr>
                          <m:t>emission</m:t>
                        </m:r>
                        <m:r>
                          <m:rPr>
                            <m:nor/>
                          </m:rPr>
                          <a:rPr lang="sv-SE" sz="1200">
                            <a:effectLst/>
                          </a:rPr>
                          <m:t> </m:t>
                        </m:r>
                      </m:e>
                    </m:d>
                    <m:r>
                      <a:rPr lang="sv-SE" sz="1200" b="0" i="1">
                        <a:latin typeface="Cambria Math" panose="02040503050406030204" pitchFamily="18" charset="0"/>
                      </a:rPr>
                      <m:t>∗</m:t>
                    </m:r>
                    <m:r>
                      <a:rPr lang="sv-SE" sz="1200" b="0" i="1">
                        <a:latin typeface="Cambria Math" panose="02040503050406030204" pitchFamily="18" charset="0"/>
                      </a:rPr>
                      <m:t>𝑚</m:t>
                    </m:r>
                    <m:r>
                      <a:rPr lang="sv-SE" sz="1100" b="0" i="1">
                        <a:solidFill>
                          <a:schemeClr val="tx1"/>
                        </a:solidFill>
                        <a:effectLst/>
                        <a:latin typeface="Cambria Math" panose="02040503050406030204" pitchFamily="18" charset="0"/>
                        <a:ea typeface="+mn-ea"/>
                        <a:cs typeface="+mn-cs"/>
                      </a:rPr>
                      <m:t>𝑐𝑎𝑙𝑐𝑢𝑙𝑎𝑡𝑒𝑑</m:t>
                    </m:r>
                    <m:r>
                      <a:rPr lang="sv-SE" sz="1100" b="0" i="1">
                        <a:solidFill>
                          <a:schemeClr val="tx1"/>
                        </a:solidFill>
                        <a:effectLst/>
                        <a:latin typeface="Cambria Math" panose="02040503050406030204" pitchFamily="18" charset="0"/>
                        <a:ea typeface="+mn-ea"/>
                        <a:cs typeface="+mn-cs"/>
                      </a:rPr>
                      <m:t> </m:t>
                    </m:r>
                    <m:r>
                      <a:rPr lang="sv-SE" sz="1100" b="0" i="1">
                        <a:solidFill>
                          <a:schemeClr val="tx1"/>
                        </a:solidFill>
                        <a:effectLst/>
                        <a:latin typeface="Cambria Math" panose="02040503050406030204" pitchFamily="18" charset="0"/>
                        <a:ea typeface="+mn-ea"/>
                        <a:cs typeface="+mn-cs"/>
                      </a:rPr>
                      <m:t>𝑡𝑜𝑡𝑎𝑙</m:t>
                    </m:r>
                    <m:r>
                      <m:rPr>
                        <m:nor/>
                      </m:rPr>
                      <a:rPr lang="sv-SE" sz="1100">
                        <a:solidFill>
                          <a:schemeClr val="tx1"/>
                        </a:solidFill>
                        <a:effectLst/>
                        <a:latin typeface="+mn-lt"/>
                        <a:ea typeface="+mn-ea"/>
                        <a:cs typeface="+mn-cs"/>
                      </a:rPr>
                      <m:t> </m:t>
                    </m:r>
                    <m:r>
                      <m:rPr>
                        <m:nor/>
                      </m:rPr>
                      <a:rPr lang="sv-SE" sz="1100">
                        <a:solidFill>
                          <a:schemeClr val="tx1"/>
                        </a:solidFill>
                        <a:effectLst/>
                        <a:latin typeface="+mn-lt"/>
                        <a:ea typeface="+mn-ea"/>
                        <a:cs typeface="+mn-cs"/>
                      </a:rPr>
                      <m:t>CO</m:t>
                    </m:r>
                    <m:r>
                      <m:rPr>
                        <m:nor/>
                      </m:rPr>
                      <a:rPr lang="sv-SE" sz="1100">
                        <a:solidFill>
                          <a:schemeClr val="tx1"/>
                        </a:solidFill>
                        <a:effectLst/>
                        <a:latin typeface="+mn-lt"/>
                        <a:ea typeface="+mn-ea"/>
                        <a:cs typeface="+mn-cs"/>
                      </a:rPr>
                      <m:t>2 </m:t>
                    </m:r>
                    <m:r>
                      <m:rPr>
                        <m:nor/>
                      </m:rPr>
                      <a:rPr lang="sv-SE" sz="1100" baseline="0">
                        <a:solidFill>
                          <a:schemeClr val="tx1"/>
                        </a:solidFill>
                        <a:effectLst/>
                        <a:latin typeface="+mn-lt"/>
                        <a:ea typeface="+mn-ea"/>
                        <a:cs typeface="+mn-cs"/>
                      </a:rPr>
                      <m:t>emission</m:t>
                    </m:r>
                  </m:oMath>
                </m:oMathPara>
              </a14:m>
              <a:endParaRPr lang="sv-SE" sz="1200">
                <a:effectLst/>
              </a:endParaRPr>
            </a:p>
            <a:p>
              <a14:m>
                <m:oMath xmlns:m="http://schemas.openxmlformats.org/officeDocument/2006/math">
                  <m:r>
                    <a:rPr lang="sv-SE" sz="1200" b="0" i="1">
                      <a:latin typeface="Cambria Math" panose="02040503050406030204" pitchFamily="18" charset="0"/>
                    </a:rPr>
                    <m:t>𝑒𝑎𝑠𝑢𝑟𝑒𝑑</m:t>
                  </m:r>
                  <m:r>
                    <a:rPr lang="sv-SE" sz="1200" b="0" i="1">
                      <a:latin typeface="Cambria Math" panose="02040503050406030204" pitchFamily="18" charset="0"/>
                    </a:rPr>
                    <m:t>_</m:t>
                  </m:r>
                  <m:r>
                    <a:rPr lang="sv-SE" sz="1200" b="0" i="1">
                      <a:latin typeface="Cambria Math" panose="02040503050406030204" pitchFamily="18" charset="0"/>
                    </a:rPr>
                    <m:t>𝑎𝑖𝑟</m:t>
                  </m:r>
                  <m:r>
                    <a:rPr lang="sv-SE" sz="1200" b="0" i="1">
                      <a:latin typeface="Cambria Math" panose="02040503050406030204" pitchFamily="18" charset="0"/>
                    </a:rPr>
                    <m:t>_</m:t>
                  </m:r>
                  <m:r>
                    <a:rPr lang="sv-SE" sz="1200" b="0" i="1">
                      <a:latin typeface="Cambria Math" panose="02040503050406030204" pitchFamily="18" charset="0"/>
                    </a:rPr>
                    <m:t>𝑒𝑚𝑖𝑠𝑠𝑖𝑜𝑛</m:t>
                  </m:r>
                </m:oMath>
              </a14:m>
              <a:r>
                <a:rPr lang="sv-SE" sz="1100"/>
                <a:t> </a:t>
              </a:r>
            </a:p>
          </xdr:txBody>
        </xdr:sp>
      </mc:Choice>
      <mc:Fallback xmlns="">
        <xdr:sp macro="" textlink="">
          <xdr:nvSpPr>
            <xdr:cNvPr id="3" name="TextBox 2">
              <a:extLst>
                <a:ext uri="{FF2B5EF4-FFF2-40B4-BE49-F238E27FC236}">
                  <a16:creationId xmlns:a16="http://schemas.microsoft.com/office/drawing/2014/main" id="{1CA934B4-61D0-4983-84AE-96ED898DAB72}"/>
                </a:ext>
              </a:extLst>
            </xdr:cNvPr>
            <xdr:cNvSpPr txBox="1"/>
          </xdr:nvSpPr>
          <xdr:spPr>
            <a:xfrm>
              <a:off x="1183737" y="11755121"/>
              <a:ext cx="4498243" cy="565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sv-SE" sz="1200" b="0" i="0">
                  <a:solidFill>
                    <a:schemeClr val="tx1"/>
                  </a:solidFill>
                  <a:effectLst/>
                  <a:latin typeface="Cambria Math" panose="02040503050406030204" pitchFamily="18" charset="0"/>
                  <a:ea typeface="+mn-ea"/>
                  <a:cs typeface="+mn-cs"/>
                </a:rPr>
                <a:t>(</a:t>
              </a:r>
              <a:r>
                <a:rPr lang="sv-SE" sz="1200" b="0" i="0">
                  <a:solidFill>
                    <a:schemeClr val="tx1"/>
                  </a:solidFill>
                  <a:effectLst/>
                  <a:latin typeface="Cambria Math" panose="02040503050406030204" pitchFamily="18" charset="0"/>
                  <a:ea typeface="Cambria Math" panose="02040503050406030204" pitchFamily="18" charset="0"/>
                  <a:cs typeface="+mn-cs"/>
                </a:rPr>
                <a:t>(2 ∗ 〖𝑀𝑊ℎ〗_𝑒𝑙𝑒𝑐𝑡𝑟𝑖𝑐𝑖𝑡𝑦)/((</a:t>
              </a:r>
              <a:r>
                <a:rPr lang="sv-SE" sz="1200" b="0" i="0">
                  <a:latin typeface="Cambria Math" panose="02040503050406030204" pitchFamily="18" charset="0"/>
                  <a:ea typeface="Cambria Math" panose="02040503050406030204" pitchFamily="18" charset="0"/>
                </a:rPr>
                <a:t>2 ∗ 〖𝑀𝑊ℎ〗_𝑒𝑙𝑒𝑐𝑡𝑟𝑖𝑐𝑖𝑡𝑦+ 〖𝑀𝑊ℎ〗_ℎ𝑒𝑎𝑡 ) )  ∗</a:t>
              </a:r>
              <a:r>
                <a:rPr lang="sv-SE" sz="1100" b="0" i="0">
                  <a:solidFill>
                    <a:schemeClr val="tx1"/>
                  </a:solidFill>
                  <a:effectLst/>
                  <a:latin typeface="Cambria Math" panose="02040503050406030204" pitchFamily="18" charset="0"/>
                  <a:ea typeface="+mn-ea"/>
                  <a:cs typeface="+mn-cs"/>
                </a:rPr>
                <a:t>𝑐𝑎𝑙𝑐𝑢𝑙𝑎𝑡𝑒𝑑 𝑡𝑜𝑡𝑎𝑙</a:t>
              </a:r>
              <a:r>
                <a:rPr lang="sv-SE" sz="1100" b="0" i="0">
                  <a:solidFill>
                    <a:schemeClr val="tx1"/>
                  </a:solidFill>
                  <a:effectLst/>
                  <a:latin typeface="+mn-lt"/>
                  <a:ea typeface="+mn-ea"/>
                  <a:cs typeface="+mn-cs"/>
                </a:rPr>
                <a:t>"</a:t>
              </a:r>
              <a:r>
                <a:rPr lang="sv-SE" sz="1100" i="0">
                  <a:solidFill>
                    <a:schemeClr val="tx1"/>
                  </a:solidFill>
                  <a:effectLst/>
                  <a:latin typeface="+mn-lt"/>
                  <a:ea typeface="+mn-ea"/>
                  <a:cs typeface="+mn-cs"/>
                </a:rPr>
                <a:t> CO2 </a:t>
              </a:r>
              <a:r>
                <a:rPr lang="sv-SE" sz="1100" i="0" baseline="0">
                  <a:solidFill>
                    <a:schemeClr val="tx1"/>
                  </a:solidFill>
                  <a:effectLst/>
                  <a:latin typeface="+mn-lt"/>
                  <a:ea typeface="+mn-ea"/>
                  <a:cs typeface="+mn-cs"/>
                </a:rPr>
                <a:t>emission</a:t>
              </a:r>
              <a:r>
                <a:rPr lang="sv-SE" sz="1200" i="0">
                  <a:effectLst/>
                </a:rPr>
                <a:t> </a:t>
              </a:r>
              <a:r>
                <a:rPr lang="sv-SE" sz="1200" i="0">
                  <a:effectLst/>
                  <a:latin typeface="Cambria Math" panose="02040503050406030204" pitchFamily="18" charset="0"/>
                </a:rPr>
                <a:t>" )</a:t>
              </a:r>
              <a:r>
                <a:rPr lang="sv-SE" sz="1200" b="0" i="0">
                  <a:latin typeface="Cambria Math" panose="02040503050406030204" pitchFamily="18" charset="0"/>
                </a:rPr>
                <a:t>∗𝑚</a:t>
              </a:r>
              <a:r>
                <a:rPr lang="sv-SE" sz="1100" b="0" i="0">
                  <a:solidFill>
                    <a:schemeClr val="tx1"/>
                  </a:solidFill>
                  <a:effectLst/>
                  <a:latin typeface="Cambria Math" panose="02040503050406030204" pitchFamily="18" charset="0"/>
                  <a:ea typeface="+mn-ea"/>
                  <a:cs typeface="+mn-cs"/>
                </a:rPr>
                <a:t>𝑐𝑎𝑙𝑐𝑢𝑙𝑎𝑡𝑒𝑑 𝑡𝑜𝑡𝑎𝑙"</a:t>
              </a:r>
              <a:r>
                <a:rPr lang="sv-SE" sz="1100" i="0">
                  <a:solidFill>
                    <a:schemeClr val="tx1"/>
                  </a:solidFill>
                  <a:effectLst/>
                  <a:latin typeface="Cambria Math" panose="02040503050406030204" pitchFamily="18" charset="0"/>
                  <a:ea typeface="+mn-ea"/>
                  <a:cs typeface="+mn-cs"/>
                </a:rPr>
                <a:t> CO2 </a:t>
              </a:r>
              <a:r>
                <a:rPr lang="sv-SE" sz="1100" i="0" baseline="0">
                  <a:solidFill>
                    <a:schemeClr val="tx1"/>
                  </a:solidFill>
                  <a:effectLst/>
                  <a:latin typeface="Cambria Math" panose="02040503050406030204" pitchFamily="18" charset="0"/>
                  <a:ea typeface="+mn-ea"/>
                  <a:cs typeface="+mn-cs"/>
                </a:rPr>
                <a:t>emission</a:t>
              </a:r>
              <a:r>
                <a:rPr lang="en-FI" sz="1100" i="0" baseline="0">
                  <a:solidFill>
                    <a:schemeClr val="tx1"/>
                  </a:solidFill>
                  <a:effectLst/>
                  <a:latin typeface="+mn-lt"/>
                  <a:ea typeface="+mn-ea"/>
                  <a:cs typeface="+mn-cs"/>
                </a:rPr>
                <a:t>"</a:t>
              </a:r>
              <a:endParaRPr lang="sv-SE" sz="1200">
                <a:effectLst/>
              </a:endParaRPr>
            </a:p>
            <a:p>
              <a:r>
                <a:rPr lang="sv-SE" sz="1200" b="0" i="0">
                  <a:latin typeface="Cambria Math" panose="02040503050406030204" pitchFamily="18" charset="0"/>
                </a:rPr>
                <a:t>𝑒𝑎𝑠𝑢𝑟𝑒𝑑_𝑎𝑖𝑟_𝑒𝑚𝑖𝑠𝑠𝑖𝑜𝑛</a:t>
              </a:r>
              <a:r>
                <a:rPr lang="sv-SE" sz="1100"/>
                <a:t> </a:t>
              </a:r>
            </a:p>
          </xdr:txBody>
        </xdr:sp>
      </mc:Fallback>
    </mc:AlternateContent>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0:H25" totalsRowShown="0" headerRowDxfId="20">
  <tableColumns count="7">
    <tableColumn id="1" xr3:uid="{00000000-0010-0000-0000-000001000000}" name="Fuel type description" dataDxfId="19"/>
    <tableColumn id="2" xr3:uid="{00000000-0010-0000-0000-000002000000}" name="Fuel category" dataDxfId="18"/>
    <tableColumn id="3" xr3:uid="{00000000-0010-0000-0000-000003000000}" name="Amount" dataDxfId="17"/>
    <tableColumn id="4" xr3:uid="{00000000-0010-0000-0000-000004000000}" name="Unit" dataDxfId="16"/>
    <tableColumn id="5" xr3:uid="{00000000-0010-0000-0000-000005000000}" name="Net calorific value" dataDxfId="15"/>
    <tableColumn id="7" xr3:uid="{00000000-0010-0000-0000-000007000000}" name="Energy content" dataDxfId="14">
      <calculatedColumnFormula>Table1[[#This Row],[Amount]]*Table1[[#This Row],[Net calorific value]]</calculatedColumnFormula>
    </tableColumn>
    <tableColumn id="6" xr3:uid="{00000000-0010-0000-0000-000006000000}" name="CO2 Emission factor" dataDxfId="1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32:D47" totalsRowShown="0" headerRowDxfId="12" dataDxfId="11">
  <tableColumns count="3">
    <tableColumn id="1" xr3:uid="{00000000-0010-0000-0100-000001000000}" name="Electricity type description" dataDxfId="10"/>
    <tableColumn id="2" xr3:uid="{00000000-0010-0000-0100-000002000000}" name="Electricity category" dataDxfId="9"/>
    <tableColumn id="3" xr3:uid="{00000000-0010-0000-0100-000003000000}" name="Amount (kWh)" dataDxfId="8"/>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0DDF1C-12C0-4AF1-8917-BE9FEEBD7C2C}" name="Table14" displayName="Table14" ref="B10:H25" totalsRowShown="0" headerRowDxfId="7">
  <tableColumns count="7">
    <tableColumn id="1" xr3:uid="{6A0157A2-C50D-48CB-B9E7-3E152220C481}" name="Fuel type description" dataDxfId="6"/>
    <tableColumn id="2" xr3:uid="{995B0977-AA60-4F87-9E4B-CEE64DDEE540}" name="Fuel category" dataDxfId="5"/>
    <tableColumn id="3" xr3:uid="{AB0D0A3F-4840-4A0F-8071-F5D33C2EA34B}" name="Amount" dataDxfId="4"/>
    <tableColumn id="4" xr3:uid="{DF5D17CA-C0F1-45A1-913C-EDF9B653CC17}" name="Unit" dataDxfId="3"/>
    <tableColumn id="5" xr3:uid="{4ED025D7-9A37-4F8C-9E03-830D5E788D1B}" name="Net calorific value" dataDxfId="2"/>
    <tableColumn id="7" xr3:uid="{A4E915AD-C5D8-4A54-85D0-3EA75E205136}" name="Energy content" dataDxfId="1">
      <calculatedColumnFormula>Table14[[#This Row],[Amount]]*Table14[[#This Row],[Net calorific value]]</calculatedColumnFormula>
    </tableColumn>
    <tableColumn id="6" xr3:uid="{E9DBE4ED-AEAC-463E-B62D-73B99AC3663A}" name="CO2 Emission facto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lex.europa.eu/LexUriServ/LexUriServ.do?uri=OJ:L:2012:181:0030:0104:en: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2:181:0030:0104:en: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I34"/>
  <sheetViews>
    <sheetView showGridLines="0" showRowColHeaders="0" tabSelected="1" topLeftCell="A5" zoomScale="90" zoomScaleNormal="90" workbookViewId="0">
      <selection activeCell="J9" sqref="J9"/>
    </sheetView>
  </sheetViews>
  <sheetFormatPr defaultRowHeight="14.4"/>
  <cols>
    <col min="1" max="1" width="8.6640625"/>
    <col min="2" max="2" width="105.5546875" customWidth="1"/>
  </cols>
  <sheetData>
    <row r="1" spans="2:9" ht="23.4">
      <c r="B1" s="72" t="s">
        <v>78</v>
      </c>
    </row>
    <row r="2" spans="2:9">
      <c r="B2" s="73" t="s">
        <v>67</v>
      </c>
    </row>
    <row r="4" spans="2:9" ht="19.5" customHeight="1">
      <c r="B4" s="6" t="s">
        <v>79</v>
      </c>
    </row>
    <row r="5" spans="2:9" s="2" customFormat="1" ht="53.4" customHeight="1">
      <c r="B5" s="12" t="s">
        <v>94</v>
      </c>
      <c r="C5" s="75"/>
      <c r="D5" s="75"/>
      <c r="E5" s="75"/>
      <c r="F5" s="75"/>
      <c r="G5" s="75"/>
      <c r="H5" s="75"/>
      <c r="I5" s="75"/>
    </row>
    <row r="6" spans="2:9" ht="61.95" customHeight="1">
      <c r="B6" s="12" t="s">
        <v>84</v>
      </c>
      <c r="C6" s="3"/>
      <c r="D6" s="3"/>
      <c r="F6" s="3"/>
      <c r="G6" s="3"/>
      <c r="H6" s="3"/>
      <c r="I6" s="77"/>
    </row>
    <row r="7" spans="2:9" ht="12" customHeight="1">
      <c r="B7" s="78"/>
      <c r="C7" s="3"/>
      <c r="D7" s="3"/>
      <c r="F7" s="3"/>
      <c r="G7" s="3"/>
      <c r="H7" s="3"/>
      <c r="I7" s="77"/>
    </row>
    <row r="8" spans="2:9" ht="43.2">
      <c r="B8" s="12" t="s">
        <v>49</v>
      </c>
      <c r="C8" s="76"/>
      <c r="D8" s="76"/>
      <c r="E8" s="76"/>
      <c r="F8" s="76"/>
      <c r="G8" s="76"/>
      <c r="H8" s="76"/>
      <c r="I8" s="77"/>
    </row>
    <row r="9" spans="2:9" ht="11.4" customHeight="1">
      <c r="B9" s="12"/>
      <c r="C9" s="76"/>
      <c r="D9" s="76"/>
      <c r="E9" s="76"/>
      <c r="F9" s="76"/>
      <c r="G9" s="76"/>
      <c r="H9" s="76"/>
      <c r="I9" s="77"/>
    </row>
    <row r="10" spans="2:9" ht="61.95" customHeight="1">
      <c r="B10" s="12" t="s">
        <v>85</v>
      </c>
      <c r="C10" s="76"/>
      <c r="D10" s="76"/>
      <c r="E10" s="76"/>
      <c r="F10" s="76"/>
      <c r="G10" s="76"/>
      <c r="H10" s="76"/>
      <c r="I10" s="77"/>
    </row>
    <row r="11" spans="2:9" ht="7.95" customHeight="1">
      <c r="B11" s="12"/>
      <c r="C11" s="76"/>
      <c r="D11" s="76"/>
      <c r="E11" s="76"/>
      <c r="F11" s="76"/>
      <c r="G11" s="76"/>
      <c r="H11" s="76"/>
      <c r="I11" s="77"/>
    </row>
    <row r="12" spans="2:9" ht="67.2" customHeight="1">
      <c r="B12" s="12" t="s">
        <v>96</v>
      </c>
      <c r="C12" s="76"/>
      <c r="D12" s="76"/>
      <c r="E12" s="76"/>
      <c r="F12" s="76"/>
      <c r="G12" s="76"/>
      <c r="H12" s="76"/>
      <c r="I12" s="77"/>
    </row>
    <row r="13" spans="2:9" ht="10.199999999999999" customHeight="1">
      <c r="B13" s="74"/>
      <c r="C13" s="76"/>
      <c r="D13" s="76"/>
      <c r="E13" s="76"/>
      <c r="F13" s="76"/>
      <c r="G13" s="76"/>
      <c r="H13" s="76"/>
      <c r="I13" s="77"/>
    </row>
    <row r="14" spans="2:9" ht="15" customHeight="1">
      <c r="B14" s="79" t="s">
        <v>17</v>
      </c>
      <c r="C14" s="76"/>
      <c r="D14" s="76"/>
      <c r="E14" s="76"/>
      <c r="F14" s="76"/>
      <c r="G14" s="76"/>
      <c r="H14" s="76"/>
      <c r="I14" s="77"/>
    </row>
    <row r="15" spans="2:9" ht="7.2" customHeight="1">
      <c r="B15" s="74"/>
      <c r="C15" s="76"/>
      <c r="D15" s="76"/>
      <c r="E15" s="76"/>
      <c r="F15" s="76"/>
      <c r="G15" s="76"/>
      <c r="H15" s="76"/>
      <c r="I15" s="77"/>
    </row>
    <row r="16" spans="2:9" ht="36.6" customHeight="1">
      <c r="B16" s="80" t="s">
        <v>83</v>
      </c>
      <c r="C16" s="76"/>
      <c r="D16" s="76"/>
      <c r="E16" s="76"/>
      <c r="F16" s="76"/>
      <c r="G16" s="76"/>
      <c r="H16" s="76"/>
      <c r="I16" s="77"/>
    </row>
    <row r="17" spans="2:9" ht="6" customHeight="1">
      <c r="C17" s="77"/>
      <c r="D17" s="77"/>
      <c r="E17" s="77"/>
      <c r="F17" s="77"/>
      <c r="G17" s="81"/>
      <c r="H17" s="82"/>
      <c r="I17" s="83"/>
    </row>
    <row r="18" spans="2:9">
      <c r="B18" s="6" t="s">
        <v>0</v>
      </c>
    </row>
    <row r="19" spans="2:9" ht="47.4" customHeight="1">
      <c r="B19" s="12" t="s">
        <v>97</v>
      </c>
      <c r="C19" s="84"/>
      <c r="D19" s="84"/>
      <c r="E19" s="84"/>
      <c r="F19" s="84"/>
      <c r="G19" s="84"/>
      <c r="H19" s="84"/>
    </row>
    <row r="20" spans="2:9" ht="2.4" customHeight="1">
      <c r="B20" s="12"/>
      <c r="C20" s="84"/>
      <c r="D20" s="84"/>
      <c r="E20" s="84"/>
      <c r="F20" s="84"/>
      <c r="G20" s="84"/>
      <c r="H20" s="84"/>
    </row>
    <row r="21" spans="2:9" ht="38.4" customHeight="1">
      <c r="B21" s="85" t="s">
        <v>66</v>
      </c>
      <c r="C21" s="84"/>
      <c r="D21" s="84"/>
      <c r="E21" s="84"/>
      <c r="F21" s="84"/>
      <c r="G21" s="84"/>
      <c r="H21" s="84"/>
    </row>
    <row r="22" spans="2:9" ht="21" customHeight="1">
      <c r="B22" s="86" t="s">
        <v>43</v>
      </c>
      <c r="C22" s="84"/>
      <c r="D22" s="84"/>
      <c r="E22" s="84"/>
      <c r="F22" s="84"/>
      <c r="G22" s="84"/>
      <c r="H22" s="84"/>
    </row>
    <row r="23" spans="2:9" ht="16.5" customHeight="1">
      <c r="B23" s="85"/>
      <c r="C23" s="84"/>
      <c r="D23" s="84"/>
      <c r="E23" s="84"/>
      <c r="F23" s="84"/>
      <c r="G23" s="84"/>
      <c r="H23" s="84"/>
    </row>
    <row r="24" spans="2:9">
      <c r="B24" s="87" t="s">
        <v>82</v>
      </c>
    </row>
    <row r="25" spans="2:9" ht="7.95" customHeight="1">
      <c r="B25" s="87"/>
    </row>
    <row r="26" spans="2:9" ht="7.95" customHeight="1">
      <c r="B26" s="88"/>
    </row>
    <row r="27" spans="2:9">
      <c r="B27" s="6" t="s">
        <v>2</v>
      </c>
    </row>
    <row r="28" spans="2:9" ht="24.6" customHeight="1">
      <c r="B28" s="12" t="s">
        <v>18</v>
      </c>
      <c r="C28" s="88"/>
      <c r="D28" s="88"/>
      <c r="E28" s="88"/>
      <c r="F28" s="88"/>
      <c r="G28" s="88"/>
      <c r="H28" s="89"/>
    </row>
    <row r="29" spans="2:9" ht="7.2" customHeight="1">
      <c r="B29" s="12"/>
      <c r="C29" s="88"/>
      <c r="D29" s="88"/>
      <c r="E29" s="88"/>
      <c r="F29" s="88"/>
      <c r="G29" s="88"/>
      <c r="H29" s="89"/>
    </row>
    <row r="30" spans="2:9" ht="15.6">
      <c r="B30" s="87" t="s">
        <v>80</v>
      </c>
    </row>
    <row r="31" spans="2:9">
      <c r="B31" s="87"/>
    </row>
    <row r="32" spans="2:9" ht="28.8">
      <c r="B32" s="87" t="s">
        <v>81</v>
      </c>
    </row>
    <row r="34" spans="2:2" ht="28.8">
      <c r="B34" s="2" t="s">
        <v>86</v>
      </c>
    </row>
  </sheetData>
  <sheetProtection algorithmName="SHA-512" hashValue="61ugkI80qt+/tYmw+6LhQcRf5EyfY0saoDHVwD+ZGEeZvFYgUGugIko3G4RJCQdxTP9hwIKgOIkwgmL8zJOStw==" saltValue="rmuCIyQ+tp52O8wUHXFsRw==" spinCount="100000" sheet="1" objects="1" scenarios="1" formatCells="0" formatColumns="0" formatRows="0" insertColumns="0" insertRows="0" deleteColumns="0" deleteRows="0"/>
  <hyperlinks>
    <hyperlink ref="B22" r:id="rId1" xr:uid="{0064BD6C-CCF1-4FE0-87D2-71810C232E67}"/>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I32"/>
  <sheetViews>
    <sheetView showGridLines="0" showRowColHeaders="0" zoomScaleNormal="100" workbookViewId="0">
      <selection activeCell="L10" sqref="L10"/>
    </sheetView>
  </sheetViews>
  <sheetFormatPr defaultRowHeight="14.4"/>
  <cols>
    <col min="1" max="1" width="8.6640625"/>
    <col min="2" max="2" width="87.6640625" customWidth="1"/>
  </cols>
  <sheetData>
    <row r="1" spans="2:9" ht="23.4">
      <c r="B1" s="4" t="s">
        <v>87</v>
      </c>
    </row>
    <row r="2" spans="2:9">
      <c r="B2" s="10" t="s">
        <v>67</v>
      </c>
    </row>
    <row r="4" spans="2:9">
      <c r="B4" s="6" t="s">
        <v>88</v>
      </c>
    </row>
    <row r="6" spans="2:9" ht="43.2">
      <c r="B6" s="12" t="s">
        <v>95</v>
      </c>
    </row>
    <row r="7" spans="2:9" ht="12" customHeight="1"/>
    <row r="8" spans="2:9" ht="35.4" customHeight="1">
      <c r="B8" s="12" t="s">
        <v>89</v>
      </c>
    </row>
    <row r="9" spans="2:9" ht="11.4" customHeight="1">
      <c r="B9" s="12"/>
    </row>
    <row r="10" spans="2:9" ht="60">
      <c r="B10" s="12" t="s">
        <v>90</v>
      </c>
    </row>
    <row r="11" spans="2:9">
      <c r="B11" s="2"/>
    </row>
    <row r="12" spans="2:9">
      <c r="B12" s="7" t="s">
        <v>13</v>
      </c>
    </row>
    <row r="13" spans="2:9" ht="73.2">
      <c r="B13" s="12" t="s">
        <v>62</v>
      </c>
    </row>
    <row r="15" spans="2:9">
      <c r="B15" s="6" t="s">
        <v>0</v>
      </c>
    </row>
    <row r="16" spans="2:9" ht="75.599999999999994">
      <c r="B16" s="12" t="s">
        <v>91</v>
      </c>
      <c r="C16" s="3"/>
      <c r="D16" s="3"/>
      <c r="E16" s="3"/>
      <c r="F16" s="3"/>
      <c r="G16" s="3"/>
      <c r="H16" s="3"/>
      <c r="I16" s="3"/>
    </row>
    <row r="18" spans="2:6" ht="43.2">
      <c r="B18" s="12" t="s">
        <v>66</v>
      </c>
    </row>
    <row r="19" spans="2:6">
      <c r="B19" s="9" t="s">
        <v>30</v>
      </c>
    </row>
    <row r="21" spans="2:6">
      <c r="B21" s="6" t="s">
        <v>63</v>
      </c>
      <c r="C21" s="1"/>
      <c r="D21" s="1"/>
      <c r="E21" s="1"/>
      <c r="F21" s="1"/>
    </row>
    <row r="22" spans="2:6" ht="136.94999999999999" customHeight="1">
      <c r="B22" s="12" t="s">
        <v>68</v>
      </c>
      <c r="C22" s="3"/>
      <c r="D22" s="3"/>
      <c r="E22" s="3"/>
      <c r="F22" s="3"/>
    </row>
    <row r="24" spans="2:6">
      <c r="B24" s="92"/>
      <c r="C24" s="92"/>
    </row>
    <row r="25" spans="2:6">
      <c r="B25" s="93"/>
      <c r="C25" s="93"/>
    </row>
    <row r="26" spans="2:6">
      <c r="B26" s="69"/>
      <c r="C26" s="69"/>
    </row>
    <row r="27" spans="2:6">
      <c r="B27" s="94"/>
      <c r="C27" s="94"/>
    </row>
    <row r="28" spans="2:6">
      <c r="B28" s="70"/>
      <c r="C28" s="70"/>
    </row>
    <row r="29" spans="2:6" ht="14.7" customHeight="1">
      <c r="B29" s="95" t="s">
        <v>92</v>
      </c>
      <c r="C29" s="95"/>
    </row>
    <row r="30" spans="2:6">
      <c r="B30" s="95"/>
      <c r="C30" s="95"/>
    </row>
    <row r="32" spans="2:6">
      <c r="B32" t="s">
        <v>69</v>
      </c>
    </row>
  </sheetData>
  <sheetProtection algorithmName="SHA-512" hashValue="8W66t8GWv3qbdiZhagdWe2sqTabwU56BqaIgu8DqwK+weUlKH2PxZLnsYHVEY18KBiKUQ1J/NmCACzGp6+GoLw==" saltValue="gaiXjnZTXOeLcTKtSMy3rw==" spinCount="100000" sheet="1" objects="1" scenarios="1" formatCells="0" formatColumns="0" formatRows="0" insertColumns="0" insertRows="0" deleteColumns="0" deleteRows="0"/>
  <mergeCells count="4">
    <mergeCell ref="B24:C24"/>
    <mergeCell ref="B25:C25"/>
    <mergeCell ref="B27:C27"/>
    <mergeCell ref="B29:C30"/>
  </mergeCells>
  <hyperlinks>
    <hyperlink ref="B19" r:id="rId1" xr:uid="{00000000-0004-0000-0300-000000000000}"/>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66"/>
  </sheetPr>
  <dimension ref="A1:S53"/>
  <sheetViews>
    <sheetView showGridLines="0" zoomScaleNormal="100" workbookViewId="0">
      <selection activeCell="G15" sqref="G15"/>
    </sheetView>
  </sheetViews>
  <sheetFormatPr defaultColWidth="8.6640625" defaultRowHeight="14.4"/>
  <cols>
    <col min="1" max="1" width="3.5546875" customWidth="1"/>
    <col min="2" max="2" width="29.6640625" customWidth="1"/>
    <col min="3" max="3" width="19.5546875" bestFit="1" customWidth="1"/>
    <col min="4" max="4" width="14.6640625" bestFit="1" customWidth="1"/>
    <col min="5" max="5" width="14.6640625" customWidth="1"/>
    <col min="6" max="6" width="19.5546875" bestFit="1" customWidth="1"/>
    <col min="7" max="7" width="19.5546875" customWidth="1"/>
    <col min="8" max="8" width="21" bestFit="1" customWidth="1"/>
    <col min="9" max="10" width="4.6640625" customWidth="1"/>
    <col min="11" max="11" width="22.88671875" customWidth="1"/>
    <col min="12" max="12" width="11.44140625" customWidth="1"/>
    <col min="13" max="13" width="9.33203125" customWidth="1"/>
    <col min="14" max="14" width="3.33203125" customWidth="1"/>
    <col min="15" max="15" width="4.88671875" customWidth="1"/>
    <col min="16" max="16" width="16.33203125" customWidth="1"/>
    <col min="17" max="17" width="9" customWidth="1"/>
    <col min="18" max="18" width="7.88671875" customWidth="1"/>
  </cols>
  <sheetData>
    <row r="1" spans="1:19" ht="23.4">
      <c r="A1" s="102" t="s">
        <v>72</v>
      </c>
      <c r="B1" s="102"/>
      <c r="C1" s="102"/>
      <c r="D1" s="102"/>
      <c r="E1" s="102"/>
      <c r="F1" s="102"/>
      <c r="G1" s="102"/>
      <c r="H1" s="102"/>
      <c r="I1" s="102"/>
      <c r="J1" s="102"/>
      <c r="K1" s="102"/>
      <c r="L1" s="102"/>
      <c r="M1" s="102"/>
      <c r="N1" s="102"/>
      <c r="O1" s="102"/>
      <c r="P1" s="102"/>
      <c r="Q1" s="102"/>
      <c r="R1" s="102"/>
      <c r="S1" s="15"/>
    </row>
    <row r="2" spans="1:19" ht="12" customHeight="1">
      <c r="A2" s="29"/>
      <c r="B2" s="29"/>
      <c r="C2" s="29"/>
      <c r="D2" s="29"/>
      <c r="E2" s="29"/>
      <c r="F2" s="29"/>
      <c r="G2" s="29"/>
      <c r="H2" s="29"/>
      <c r="I2" s="29"/>
      <c r="J2" s="29"/>
      <c r="K2" s="29"/>
      <c r="L2" s="29"/>
      <c r="M2" s="29"/>
      <c r="N2" s="29"/>
      <c r="O2" s="29"/>
      <c r="P2" s="29"/>
      <c r="Q2" s="29"/>
      <c r="R2" s="29"/>
      <c r="S2" s="17"/>
    </row>
    <row r="3" spans="1:19" ht="19.95" customHeight="1">
      <c r="A3" s="30" t="s">
        <v>73</v>
      </c>
      <c r="B3" s="20"/>
      <c r="C3" s="20"/>
      <c r="D3" s="20"/>
      <c r="E3" s="20"/>
      <c r="F3" s="20"/>
      <c r="G3" s="20"/>
      <c r="H3" s="20"/>
      <c r="I3" s="29"/>
      <c r="J3" s="29"/>
      <c r="K3" s="29"/>
      <c r="L3" s="29"/>
      <c r="M3" s="29"/>
      <c r="N3" s="29"/>
      <c r="O3" s="29"/>
      <c r="P3" s="29"/>
      <c r="Q3" s="29"/>
      <c r="R3" s="29"/>
      <c r="S3" s="17"/>
    </row>
    <row r="4" spans="1:19">
      <c r="A4" s="17"/>
      <c r="B4" s="17"/>
      <c r="C4" s="17"/>
      <c r="D4" s="17"/>
      <c r="E4" s="17"/>
      <c r="F4" s="17"/>
      <c r="G4" s="17"/>
      <c r="H4" s="17"/>
      <c r="I4" s="17"/>
      <c r="J4" s="24"/>
      <c r="K4" s="24"/>
      <c r="L4" s="24"/>
      <c r="M4" s="24"/>
      <c r="N4" s="24"/>
      <c r="O4" s="24"/>
      <c r="P4" s="24"/>
      <c r="Q4" s="24"/>
      <c r="R4" s="24"/>
      <c r="S4" s="28"/>
    </row>
    <row r="5" spans="1:19" ht="23.4">
      <c r="A5" s="17"/>
      <c r="B5" s="19" t="s">
        <v>27</v>
      </c>
      <c r="C5" s="15"/>
      <c r="D5" s="15"/>
      <c r="E5" s="15"/>
      <c r="F5" s="15"/>
      <c r="G5" s="15"/>
      <c r="H5" s="15"/>
      <c r="I5" s="17"/>
      <c r="J5" s="24"/>
      <c r="K5" s="110" t="s">
        <v>31</v>
      </c>
      <c r="L5" s="110"/>
      <c r="M5" s="110"/>
      <c r="N5" s="110"/>
      <c r="O5" s="110"/>
      <c r="P5" s="110"/>
      <c r="Q5" s="110"/>
      <c r="R5" s="42"/>
      <c r="S5" s="28"/>
    </row>
    <row r="6" spans="1:19">
      <c r="A6" s="17"/>
      <c r="B6" s="20" t="s">
        <v>52</v>
      </c>
      <c r="C6" s="20"/>
      <c r="D6" s="20"/>
      <c r="E6" s="20"/>
      <c r="F6" s="20"/>
      <c r="G6" s="20"/>
      <c r="H6" s="20"/>
      <c r="I6" s="17"/>
      <c r="J6" s="24"/>
      <c r="K6" s="23" t="s">
        <v>41</v>
      </c>
      <c r="L6" s="23"/>
      <c r="M6" s="23"/>
      <c r="N6" s="23"/>
      <c r="O6" s="23"/>
      <c r="P6" s="23"/>
      <c r="Q6" s="23"/>
      <c r="R6" s="52"/>
      <c r="S6" s="28"/>
    </row>
    <row r="7" spans="1:19">
      <c r="A7" s="17"/>
      <c r="B7" s="20" t="s">
        <v>53</v>
      </c>
      <c r="C7" s="20"/>
      <c r="D7" s="20"/>
      <c r="E7" s="20"/>
      <c r="F7" s="20"/>
      <c r="G7" s="20"/>
      <c r="H7" s="20"/>
      <c r="I7" s="17"/>
      <c r="J7" s="24"/>
      <c r="K7" s="23" t="s">
        <v>35</v>
      </c>
      <c r="L7" s="23"/>
      <c r="M7" s="23"/>
      <c r="N7" s="23"/>
      <c r="O7" s="23"/>
      <c r="P7" s="23"/>
      <c r="Q7" s="23"/>
      <c r="R7" s="52"/>
      <c r="S7" s="28"/>
    </row>
    <row r="8" spans="1:19">
      <c r="A8" s="17"/>
      <c r="B8" s="20" t="s">
        <v>54</v>
      </c>
      <c r="C8" s="20"/>
      <c r="D8" s="20"/>
      <c r="E8" s="20"/>
      <c r="F8" s="20"/>
      <c r="G8" s="20"/>
      <c r="H8" s="20"/>
      <c r="I8" s="17"/>
      <c r="J8" s="24"/>
      <c r="K8" s="21" t="s">
        <v>39</v>
      </c>
      <c r="L8" s="21"/>
      <c r="M8" s="21"/>
      <c r="N8" s="21"/>
      <c r="O8" s="21"/>
      <c r="P8" s="21"/>
      <c r="Q8" s="21"/>
      <c r="R8" s="52"/>
      <c r="S8" s="28"/>
    </row>
    <row r="9" spans="1:19" ht="15.6">
      <c r="A9" s="17"/>
      <c r="B9" s="18"/>
      <c r="C9" s="18"/>
      <c r="D9" s="18"/>
      <c r="E9" s="18"/>
      <c r="F9" s="16" t="s">
        <v>33</v>
      </c>
      <c r="G9" s="16" t="s">
        <v>34</v>
      </c>
      <c r="H9" s="16" t="s">
        <v>29</v>
      </c>
      <c r="I9" s="17"/>
      <c r="J9" s="24"/>
      <c r="K9" s="21" t="s">
        <v>38</v>
      </c>
      <c r="L9" s="21"/>
      <c r="M9" s="21"/>
      <c r="N9" s="21"/>
      <c r="O9" s="21"/>
      <c r="P9" s="21"/>
      <c r="Q9" s="21"/>
      <c r="R9" s="52"/>
      <c r="S9" s="28"/>
    </row>
    <row r="10" spans="1:19" ht="15.6">
      <c r="A10" s="17"/>
      <c r="B10" s="16" t="s">
        <v>20</v>
      </c>
      <c r="C10" s="16" t="s">
        <v>12</v>
      </c>
      <c r="D10" s="16" t="s">
        <v>24</v>
      </c>
      <c r="E10" s="16" t="s">
        <v>1</v>
      </c>
      <c r="F10" s="16" t="s">
        <v>19</v>
      </c>
      <c r="G10" s="16" t="s">
        <v>32</v>
      </c>
      <c r="H10" s="16" t="s">
        <v>50</v>
      </c>
      <c r="I10" s="17"/>
      <c r="J10" s="24"/>
      <c r="K10" s="23" t="s">
        <v>37</v>
      </c>
      <c r="L10" s="23"/>
      <c r="M10" s="23"/>
      <c r="N10" s="23"/>
      <c r="O10" s="23"/>
      <c r="P10" s="23"/>
      <c r="Q10" s="23"/>
      <c r="R10" s="52"/>
      <c r="S10" s="28"/>
    </row>
    <row r="11" spans="1:19">
      <c r="A11" s="17"/>
      <c r="B11" s="65"/>
      <c r="C11" s="65"/>
      <c r="D11" s="65"/>
      <c r="E11" s="65"/>
      <c r="F11" s="65"/>
      <c r="G11" s="20">
        <f>Table1[[#This Row],[Amount]]*Table1[[#This Row],[Net calorific value]]</f>
        <v>0</v>
      </c>
      <c r="H11" s="65"/>
      <c r="I11" s="17"/>
      <c r="J11" s="24"/>
      <c r="K11" s="24"/>
      <c r="L11" s="24"/>
      <c r="M11" s="24"/>
      <c r="N11" s="24"/>
      <c r="O11" s="24"/>
      <c r="P11" s="24"/>
      <c r="Q11" s="24"/>
      <c r="R11" s="24"/>
      <c r="S11" s="28"/>
    </row>
    <row r="12" spans="1:19">
      <c r="A12" s="17"/>
      <c r="B12" s="65"/>
      <c r="C12" s="65"/>
      <c r="D12" s="65"/>
      <c r="E12" s="65"/>
      <c r="F12" s="65"/>
      <c r="G12" s="20">
        <f>Table1[[#This Row],[Amount]]*Table1[[#This Row],[Net calorific value]]</f>
        <v>0</v>
      </c>
      <c r="H12" s="65"/>
      <c r="I12" s="17"/>
      <c r="J12" s="24"/>
      <c r="K12" s="24"/>
      <c r="L12" s="24"/>
      <c r="M12" s="24"/>
      <c r="N12" s="24"/>
      <c r="O12" s="24"/>
      <c r="P12" s="24"/>
      <c r="Q12" s="24"/>
      <c r="R12" s="24"/>
      <c r="S12" s="28"/>
    </row>
    <row r="13" spans="1:19">
      <c r="A13" s="17"/>
      <c r="B13" s="65"/>
      <c r="C13" s="65"/>
      <c r="D13" s="65"/>
      <c r="E13" s="65"/>
      <c r="F13" s="65"/>
      <c r="G13" s="20">
        <f>Table1[[#This Row],[Amount]]*Table1[[#This Row],[Net calorific value]]</f>
        <v>0</v>
      </c>
      <c r="H13" s="65"/>
      <c r="I13" s="17"/>
      <c r="J13" s="24"/>
      <c r="K13" s="104" t="s">
        <v>21</v>
      </c>
      <c r="L13" s="104"/>
      <c r="M13" s="104"/>
      <c r="N13" s="24"/>
      <c r="O13" s="24"/>
      <c r="P13" s="104" t="s">
        <v>51</v>
      </c>
      <c r="Q13" s="104"/>
      <c r="R13" s="104"/>
      <c r="S13" s="28"/>
    </row>
    <row r="14" spans="1:19">
      <c r="A14" s="17"/>
      <c r="B14" s="65"/>
      <c r="C14" s="65"/>
      <c r="D14" s="65"/>
      <c r="E14" s="65"/>
      <c r="F14" s="65"/>
      <c r="G14" s="20">
        <f>Table1[[#This Row],[Amount]]*Table1[[#This Row],[Net calorific value]]</f>
        <v>0</v>
      </c>
      <c r="H14" s="65"/>
      <c r="I14" s="17"/>
      <c r="J14" s="24"/>
      <c r="K14" s="37" t="s">
        <v>12</v>
      </c>
      <c r="L14" s="53" t="s">
        <v>11</v>
      </c>
      <c r="M14" s="38" t="s">
        <v>1</v>
      </c>
      <c r="N14" s="24"/>
      <c r="O14" s="24"/>
      <c r="P14" s="43" t="s">
        <v>12</v>
      </c>
      <c r="Q14" s="47" t="s">
        <v>11</v>
      </c>
      <c r="R14" s="43" t="s">
        <v>1</v>
      </c>
      <c r="S14" s="24"/>
    </row>
    <row r="15" spans="1:19">
      <c r="A15" s="17"/>
      <c r="B15" s="65"/>
      <c r="C15" s="65"/>
      <c r="D15" s="65"/>
      <c r="E15" s="65"/>
      <c r="F15" s="65"/>
      <c r="G15" s="20">
        <f>Table1[[#This Row],[Amount]]*Table1[[#This Row],[Net calorific value]]</f>
        <v>0</v>
      </c>
      <c r="H15" s="65"/>
      <c r="I15" s="17"/>
      <c r="J15" s="24"/>
      <c r="K15" s="35" t="s">
        <v>8</v>
      </c>
      <c r="L15" s="60">
        <f>SUMPRODUCT(--(Table1[Fuel category]=K15),Table1[Energy content])*L20</f>
        <v>0</v>
      </c>
      <c r="M15" s="39" t="s">
        <v>3</v>
      </c>
      <c r="N15" s="24"/>
      <c r="O15" s="24"/>
      <c r="P15" s="44" t="str">
        <f>K15</f>
        <v>Internal Fuel</v>
      </c>
      <c r="Q15" s="60">
        <f>SUMPRODUCT(--(Table1[Fuel category]=K15),Table1[Energy content],Table1[CO2 Emission factor])*1000</f>
        <v>0</v>
      </c>
      <c r="R15" s="43" t="s">
        <v>9</v>
      </c>
      <c r="S15" s="24"/>
    </row>
    <row r="16" spans="1:19">
      <c r="A16" s="17"/>
      <c r="B16" s="65"/>
      <c r="C16" s="65"/>
      <c r="D16" s="65"/>
      <c r="E16" s="65"/>
      <c r="F16" s="65"/>
      <c r="G16" s="20">
        <f>Table1[[#This Row],[Amount]]*Table1[[#This Row],[Net calorific value]]</f>
        <v>0</v>
      </c>
      <c r="H16" s="65"/>
      <c r="I16" s="17"/>
      <c r="J16" s="24"/>
      <c r="K16" s="36" t="s">
        <v>36</v>
      </c>
      <c r="L16" s="60" cm="1">
        <f t="array" ref="L16">SUMPRODUCT(--(Table1[Fuel category]=K16),Table1[Energy content])*L20</f>
        <v>0</v>
      </c>
      <c r="M16" s="39" t="s">
        <v>3</v>
      </c>
      <c r="N16" s="24"/>
      <c r="O16" s="24"/>
      <c r="P16" s="44" t="str">
        <f>K16</f>
        <v>Purchased Fuel</v>
      </c>
      <c r="Q16" s="60">
        <f>SUMPRODUCT(--(Table1[Fuel category]=K16),Table1[Energy content],Table1[CO2 Emission factor])*1000</f>
        <v>0</v>
      </c>
      <c r="R16" s="43" t="s">
        <v>9</v>
      </c>
      <c r="S16" s="24"/>
    </row>
    <row r="17" spans="1:19">
      <c r="A17" s="17"/>
      <c r="B17" s="65"/>
      <c r="C17" s="65"/>
      <c r="D17" s="65"/>
      <c r="E17" s="65"/>
      <c r="F17" s="65"/>
      <c r="G17" s="20">
        <f>Table1[[#This Row],[Amount]]*Table1[[#This Row],[Net calorific value]]</f>
        <v>0</v>
      </c>
      <c r="H17" s="65"/>
      <c r="I17" s="17"/>
      <c r="J17" s="24"/>
      <c r="K17" s="35" t="s">
        <v>6</v>
      </c>
      <c r="L17" s="60">
        <f>SUMPRODUCT(--(Table1[Fuel category]=K17),Table1[Energy content])*L20</f>
        <v>0</v>
      </c>
      <c r="M17" s="39" t="s">
        <v>3</v>
      </c>
      <c r="N17" s="24"/>
      <c r="O17" s="24"/>
      <c r="P17" s="44" t="str">
        <f>K17</f>
        <v>Sold Fuel</v>
      </c>
      <c r="Q17" s="60">
        <f>SUMPRODUCT(--(Table1[Fuel category]=K17),Table1[Energy content],Table1[CO2 Emission factor])*1000</f>
        <v>0</v>
      </c>
      <c r="R17" s="43" t="s">
        <v>9</v>
      </c>
      <c r="S17" s="24"/>
    </row>
    <row r="18" spans="1:19">
      <c r="A18" s="17"/>
      <c r="B18" s="65"/>
      <c r="C18" s="65"/>
      <c r="D18" s="65"/>
      <c r="E18" s="65"/>
      <c r="F18" s="65"/>
      <c r="G18" s="20">
        <f>Table1[[#This Row],[Amount]]*Table1[[#This Row],[Net calorific value]]</f>
        <v>0</v>
      </c>
      <c r="H18" s="65"/>
      <c r="I18" s="17"/>
      <c r="J18" s="24"/>
      <c r="K18" s="45" t="s">
        <v>10</v>
      </c>
      <c r="L18" s="66">
        <f>Internal_Fuel_Energy+External_Fuel_Energy-Sold_Fuel_Energy</f>
        <v>0</v>
      </c>
      <c r="M18" s="42" t="s">
        <v>3</v>
      </c>
      <c r="N18" s="24"/>
      <c r="O18" s="24"/>
      <c r="P18" s="45" t="s">
        <v>10</v>
      </c>
      <c r="Q18" s="61">
        <f>Internal_Fuel_CO2+External_Fuel_CO2-Sold_Fuel_CO2</f>
        <v>0</v>
      </c>
      <c r="R18" s="43" t="s">
        <v>9</v>
      </c>
      <c r="S18" s="24"/>
    </row>
    <row r="19" spans="1:19" ht="14.4" customHeight="1">
      <c r="A19" s="17"/>
      <c r="B19" s="65"/>
      <c r="C19" s="65"/>
      <c r="D19" s="65"/>
      <c r="E19" s="65"/>
      <c r="F19" s="65"/>
      <c r="G19" s="20">
        <f>Table1[[#This Row],[Amount]]*Table1[[#This Row],[Net calorific value]]</f>
        <v>0</v>
      </c>
      <c r="H19" s="65"/>
      <c r="I19" s="17"/>
      <c r="J19" s="24"/>
      <c r="K19" s="111" t="s">
        <v>28</v>
      </c>
      <c r="L19" s="111"/>
      <c r="M19" s="111"/>
      <c r="N19" s="14"/>
      <c r="O19" s="24"/>
      <c r="P19" s="107" t="s">
        <v>56</v>
      </c>
      <c r="Q19" s="114" t="e">
        <f>(Q18-('Internal fossil el. gen - Input'!Q19))/G33</f>
        <v>#DIV/0!</v>
      </c>
      <c r="R19" s="51"/>
      <c r="S19" s="24"/>
    </row>
    <row r="20" spans="1:19">
      <c r="A20" s="17"/>
      <c r="B20" s="65"/>
      <c r="C20" s="65"/>
      <c r="D20" s="65"/>
      <c r="E20" s="65"/>
      <c r="F20" s="65"/>
      <c r="G20" s="20">
        <f>Table1[[#This Row],[Amount]]*Table1[[#This Row],[Net calorific value]]</f>
        <v>0</v>
      </c>
      <c r="H20" s="65"/>
      <c r="I20" s="17"/>
      <c r="J20" s="24"/>
      <c r="K20" s="8" t="s">
        <v>25</v>
      </c>
      <c r="L20" s="11">
        <v>277777.77799999999</v>
      </c>
      <c r="M20" s="8"/>
      <c r="N20" s="8"/>
      <c r="O20" s="24"/>
      <c r="P20" s="107"/>
      <c r="Q20" s="114"/>
      <c r="R20" s="51" t="s">
        <v>58</v>
      </c>
      <c r="S20" s="24"/>
    </row>
    <row r="21" spans="1:19">
      <c r="A21" s="17"/>
      <c r="B21" s="65"/>
      <c r="C21" s="65"/>
      <c r="D21" s="65"/>
      <c r="E21" s="65"/>
      <c r="F21" s="65"/>
      <c r="G21" s="20">
        <f>Table1[[#This Row],[Amount]]*Table1[[#This Row],[Net calorific value]]</f>
        <v>0</v>
      </c>
      <c r="H21" s="65"/>
      <c r="I21" s="17"/>
      <c r="J21" s="24"/>
      <c r="K21" s="24"/>
      <c r="L21" s="24"/>
      <c r="M21" s="24"/>
      <c r="N21" s="24"/>
      <c r="O21" s="24"/>
      <c r="P21" s="24"/>
      <c r="Q21" s="24"/>
      <c r="R21" s="24"/>
      <c r="S21" s="28"/>
    </row>
    <row r="22" spans="1:19">
      <c r="A22" s="17"/>
      <c r="B22" s="65"/>
      <c r="C22" s="65"/>
      <c r="D22" s="65"/>
      <c r="E22" s="65"/>
      <c r="F22" s="65"/>
      <c r="G22" s="20">
        <f>Table1[[#This Row],[Amount]]*Table1[[#This Row],[Net calorific value]]</f>
        <v>0</v>
      </c>
      <c r="H22" s="65"/>
      <c r="I22" s="17"/>
      <c r="J22" s="24"/>
      <c r="K22" s="40" t="s">
        <v>45</v>
      </c>
      <c r="L22" s="62" t="e">
        <f>(Internal_Fuel_Energy+External_Fuel_Energy-Sold_Fuel_Energy-1.25*Internal_Electricity_Energy)/G33</f>
        <v>#DIV/0!</v>
      </c>
      <c r="M22" s="41" t="s">
        <v>57</v>
      </c>
      <c r="N22" s="24"/>
      <c r="O22" s="24"/>
      <c r="P22" s="24"/>
      <c r="Q22" s="24"/>
      <c r="R22" s="24"/>
      <c r="S22" s="28"/>
    </row>
    <row r="23" spans="1:19">
      <c r="A23" s="17"/>
      <c r="B23" s="65"/>
      <c r="C23" s="65"/>
      <c r="D23" s="65"/>
      <c r="E23" s="65"/>
      <c r="F23" s="65"/>
      <c r="G23" s="20">
        <f>Table1[[#This Row],[Amount]]*Table1[[#This Row],[Net calorific value]]</f>
        <v>0</v>
      </c>
      <c r="H23" s="65"/>
      <c r="I23" s="17"/>
      <c r="J23" s="24"/>
      <c r="K23" s="24"/>
      <c r="L23" s="24"/>
      <c r="M23" s="24"/>
      <c r="N23" s="24"/>
      <c r="O23" s="24"/>
      <c r="P23" s="24"/>
      <c r="Q23" s="24"/>
      <c r="R23" s="24"/>
      <c r="S23" s="28"/>
    </row>
    <row r="24" spans="1:19">
      <c r="A24" s="17"/>
      <c r="B24" s="65"/>
      <c r="C24" s="65"/>
      <c r="D24" s="65"/>
      <c r="E24" s="65"/>
      <c r="F24" s="65"/>
      <c r="G24" s="20">
        <f>Table1[[#This Row],[Amount]]*Table1[[#This Row],[Net calorific value]]</f>
        <v>0</v>
      </c>
      <c r="H24" s="65"/>
      <c r="I24" s="17"/>
      <c r="J24" s="24"/>
      <c r="K24" s="98"/>
      <c r="L24" s="98"/>
      <c r="M24" s="98"/>
      <c r="N24" s="98"/>
      <c r="O24" s="98"/>
      <c r="P24" s="98"/>
      <c r="Q24" s="98"/>
      <c r="R24" s="24"/>
      <c r="S24" s="24"/>
    </row>
    <row r="25" spans="1:19" ht="32.700000000000003" customHeight="1">
      <c r="A25" s="17"/>
      <c r="B25" s="65"/>
      <c r="C25" s="65"/>
      <c r="D25" s="65"/>
      <c r="E25" s="65"/>
      <c r="F25" s="65"/>
      <c r="G25" s="20">
        <f>Table1[[#This Row],[Amount]]*Table1[[#This Row],[Net calorific value]]</f>
        <v>0</v>
      </c>
      <c r="H25" s="65"/>
      <c r="I25" s="17"/>
      <c r="J25" s="24"/>
      <c r="K25" s="98"/>
      <c r="L25" s="98"/>
      <c r="M25" s="98"/>
      <c r="N25" s="98"/>
      <c r="O25" s="98"/>
      <c r="P25" s="98"/>
      <c r="Q25" s="98"/>
      <c r="R25" s="24"/>
      <c r="S25" s="28"/>
    </row>
    <row r="26" spans="1:19">
      <c r="A26" s="17"/>
      <c r="B26" s="17"/>
      <c r="C26" s="17"/>
      <c r="D26" s="17"/>
      <c r="E26" s="17"/>
      <c r="F26" s="17"/>
      <c r="G26" s="17"/>
      <c r="H26" s="17"/>
      <c r="I26" s="17"/>
      <c r="J26" s="24"/>
      <c r="K26" s="105"/>
      <c r="L26" s="106"/>
      <c r="M26" s="106"/>
      <c r="N26" s="106"/>
      <c r="O26" s="106"/>
      <c r="P26" s="106"/>
      <c r="Q26" s="106"/>
      <c r="R26" s="24"/>
      <c r="S26" s="28"/>
    </row>
    <row r="27" spans="1:19">
      <c r="A27" s="17"/>
      <c r="B27" s="17"/>
      <c r="C27" s="17"/>
      <c r="D27" s="17"/>
      <c r="E27" s="17"/>
      <c r="F27" s="17"/>
      <c r="G27" s="17"/>
      <c r="H27" s="17"/>
      <c r="I27" s="17"/>
      <c r="J27" s="24"/>
      <c r="K27" s="104" t="s">
        <v>22</v>
      </c>
      <c r="L27" s="104"/>
      <c r="M27" s="104"/>
      <c r="N27" s="105"/>
      <c r="O27" s="106"/>
      <c r="P27" s="106"/>
      <c r="Q27" s="106"/>
      <c r="R27" s="106"/>
      <c r="S27" s="28"/>
    </row>
    <row r="28" spans="1:19" ht="21" customHeight="1">
      <c r="A28" s="17"/>
      <c r="B28" s="19" t="s">
        <v>26</v>
      </c>
      <c r="C28" s="19"/>
      <c r="D28" s="19"/>
      <c r="E28" s="19"/>
      <c r="F28" s="19"/>
      <c r="G28" s="19"/>
      <c r="H28" s="19"/>
      <c r="I28" s="17"/>
      <c r="J28" s="24"/>
      <c r="K28" s="55" t="s">
        <v>40</v>
      </c>
      <c r="L28" s="57" t="s">
        <v>11</v>
      </c>
      <c r="M28" s="56" t="s">
        <v>1</v>
      </c>
      <c r="N28" s="105"/>
      <c r="O28" s="106"/>
      <c r="P28" s="106"/>
      <c r="Q28" s="106"/>
      <c r="R28" s="106"/>
      <c r="S28" s="28"/>
    </row>
    <row r="29" spans="1:19" ht="15" customHeight="1">
      <c r="A29" s="17"/>
      <c r="B29" s="31"/>
      <c r="C29" s="31"/>
      <c r="D29" s="31"/>
      <c r="E29" s="31"/>
      <c r="F29" s="31"/>
      <c r="G29" s="31"/>
      <c r="H29" s="31"/>
      <c r="I29" s="17"/>
      <c r="J29" s="24"/>
      <c r="K29" s="35" t="s">
        <v>7</v>
      </c>
      <c r="L29" s="59">
        <f>SUMIFS(Table13[Amount (kWh)],Table13[Electricity category],K29)</f>
        <v>0</v>
      </c>
      <c r="M29" s="39" t="s">
        <v>3</v>
      </c>
      <c r="N29" s="105"/>
      <c r="O29" s="106"/>
      <c r="P29" s="106"/>
      <c r="Q29" s="106"/>
      <c r="R29" s="106"/>
      <c r="S29" s="28"/>
    </row>
    <row r="30" spans="1:19">
      <c r="A30" s="17"/>
      <c r="B30" s="34" t="s">
        <v>18</v>
      </c>
      <c r="C30" s="33"/>
      <c r="D30" s="33"/>
      <c r="E30" s="33"/>
      <c r="F30" s="33"/>
      <c r="G30" s="33"/>
      <c r="H30" s="33"/>
      <c r="I30" s="17"/>
      <c r="J30" s="24"/>
      <c r="K30" s="35" t="s">
        <v>4</v>
      </c>
      <c r="L30" s="59">
        <f>SUMIFS(Table13[Amount (kWh)],Table13[Electricity category],K30)</f>
        <v>0</v>
      </c>
      <c r="M30" s="39" t="s">
        <v>3</v>
      </c>
      <c r="N30" s="105"/>
      <c r="O30" s="106"/>
      <c r="P30" s="106"/>
      <c r="Q30" s="106"/>
      <c r="R30" s="106"/>
      <c r="S30" s="28"/>
    </row>
    <row r="31" spans="1:19" ht="14.4" customHeight="1">
      <c r="A31" s="17"/>
      <c r="B31" s="32"/>
      <c r="C31" s="32"/>
      <c r="D31" s="32"/>
      <c r="E31" s="32"/>
      <c r="F31" s="18"/>
      <c r="G31" s="18"/>
      <c r="H31" s="18"/>
      <c r="I31" s="17"/>
      <c r="J31" s="24"/>
      <c r="K31" s="35" t="s">
        <v>5</v>
      </c>
      <c r="L31" s="59">
        <f>SUMIFS(Table13[Amount (kWh)],Table13[Electricity category],K31)</f>
        <v>0</v>
      </c>
      <c r="M31" s="39" t="s">
        <v>3</v>
      </c>
      <c r="N31" s="105"/>
      <c r="O31" s="106"/>
      <c r="P31" s="106"/>
      <c r="Q31" s="106"/>
      <c r="R31" s="106"/>
      <c r="S31" s="28"/>
    </row>
    <row r="32" spans="1:19">
      <c r="A32" s="17"/>
      <c r="B32" s="16" t="s">
        <v>23</v>
      </c>
      <c r="C32" s="16" t="s">
        <v>40</v>
      </c>
      <c r="D32" s="16" t="s">
        <v>42</v>
      </c>
      <c r="E32" s="18"/>
      <c r="F32" s="17"/>
      <c r="G32" s="17"/>
      <c r="H32" s="17"/>
      <c r="I32" s="17"/>
      <c r="J32" s="24"/>
      <c r="K32" s="54" t="s">
        <v>10</v>
      </c>
      <c r="L32" s="13">
        <f>Internal_Electricity_Energy+Purchased_Electricity_Energy-Sold_Electricity_Energy</f>
        <v>0</v>
      </c>
      <c r="M32" s="42" t="s">
        <v>3</v>
      </c>
      <c r="N32" s="105"/>
      <c r="O32" s="106"/>
      <c r="P32" s="106"/>
      <c r="Q32" s="106"/>
      <c r="R32" s="106"/>
      <c r="S32" s="28"/>
    </row>
    <row r="33" spans="1:19">
      <c r="A33" s="17"/>
      <c r="B33" s="65"/>
      <c r="C33" s="65"/>
      <c r="D33" s="65"/>
      <c r="E33" s="96" t="s">
        <v>74</v>
      </c>
      <c r="F33" s="97"/>
      <c r="G33" s="90"/>
      <c r="H33" s="48" t="s">
        <v>55</v>
      </c>
      <c r="I33" s="17"/>
      <c r="J33" s="24"/>
      <c r="K33" s="103"/>
      <c r="L33" s="103"/>
      <c r="M33" s="103"/>
      <c r="N33" s="105"/>
      <c r="O33" s="106"/>
      <c r="P33" s="106"/>
      <c r="Q33" s="106"/>
      <c r="R33" s="106"/>
      <c r="S33" s="28"/>
    </row>
    <row r="34" spans="1:19">
      <c r="A34" s="17"/>
      <c r="B34" s="65"/>
      <c r="C34" s="65"/>
      <c r="D34" s="65"/>
      <c r="E34" s="18"/>
      <c r="F34" s="17"/>
      <c r="G34" s="17"/>
      <c r="H34" s="17"/>
      <c r="I34" s="17"/>
      <c r="J34" s="24"/>
      <c r="K34" s="40" t="s">
        <v>44</v>
      </c>
      <c r="L34" s="63" t="e">
        <f>L32/G33</f>
        <v>#DIV/0!</v>
      </c>
      <c r="M34" s="41" t="s">
        <v>57</v>
      </c>
      <c r="N34" s="105"/>
      <c r="O34" s="105"/>
      <c r="P34" s="105"/>
      <c r="Q34" s="105"/>
      <c r="R34" s="105"/>
      <c r="S34" s="28"/>
    </row>
    <row r="35" spans="1:19">
      <c r="A35" s="17"/>
      <c r="B35" s="65"/>
      <c r="C35" s="65"/>
      <c r="D35" s="65"/>
      <c r="E35" s="18"/>
      <c r="F35" s="17"/>
      <c r="G35" s="17"/>
      <c r="H35" s="17"/>
      <c r="I35" s="17"/>
      <c r="J35" s="24"/>
      <c r="K35" s="27"/>
      <c r="L35" s="28"/>
      <c r="M35" s="27"/>
      <c r="N35" s="105"/>
      <c r="O35" s="106"/>
      <c r="P35" s="106"/>
      <c r="Q35" s="106"/>
      <c r="R35" s="106"/>
      <c r="S35" s="28"/>
    </row>
    <row r="36" spans="1:19" ht="15.6">
      <c r="A36" s="17"/>
      <c r="B36" s="65"/>
      <c r="C36" s="65"/>
      <c r="D36" s="65"/>
      <c r="E36" s="18"/>
      <c r="F36" s="17"/>
      <c r="G36" s="17"/>
      <c r="H36" s="17"/>
      <c r="I36" s="17"/>
      <c r="J36" s="24"/>
      <c r="K36" s="71" t="s">
        <v>93</v>
      </c>
      <c r="L36" s="24"/>
      <c r="M36" s="24"/>
      <c r="N36" s="105"/>
      <c r="O36" s="106"/>
      <c r="P36" s="106"/>
      <c r="Q36" s="106"/>
      <c r="R36" s="106"/>
      <c r="S36" s="28"/>
    </row>
    <row r="37" spans="1:19" ht="16.5" customHeight="1">
      <c r="A37" s="17"/>
      <c r="B37" s="65"/>
      <c r="C37" s="65"/>
      <c r="D37" s="65"/>
      <c r="E37" s="17"/>
      <c r="F37" s="17"/>
      <c r="G37" s="17"/>
      <c r="H37" s="17"/>
      <c r="I37" s="17"/>
      <c r="J37" s="24"/>
      <c r="K37" s="115" t="s">
        <v>70</v>
      </c>
      <c r="L37" s="116"/>
      <c r="M37" s="116"/>
      <c r="N37" s="116"/>
      <c r="O37" s="116"/>
      <c r="P37" s="116"/>
      <c r="Q37" s="25"/>
      <c r="R37" s="25"/>
      <c r="S37" s="28"/>
    </row>
    <row r="38" spans="1:19">
      <c r="A38" s="17"/>
      <c r="B38" s="65"/>
      <c r="C38" s="65"/>
      <c r="D38" s="65"/>
      <c r="E38" s="18"/>
      <c r="F38" s="17"/>
      <c r="G38" s="17"/>
      <c r="H38" s="17"/>
      <c r="I38" s="17"/>
      <c r="J38" s="24"/>
      <c r="K38" s="50" t="s">
        <v>46</v>
      </c>
      <c r="L38" s="99" t="s">
        <v>47</v>
      </c>
      <c r="M38" s="99"/>
      <c r="N38" s="112" t="s">
        <v>48</v>
      </c>
      <c r="O38" s="112"/>
      <c r="P38" s="113"/>
      <c r="Q38" s="26"/>
      <c r="R38" s="26"/>
      <c r="S38" s="28"/>
    </row>
    <row r="39" spans="1:19">
      <c r="A39" s="17"/>
      <c r="B39" s="65"/>
      <c r="C39" s="65"/>
      <c r="D39" s="65"/>
      <c r="E39" s="18"/>
      <c r="F39" s="17"/>
      <c r="G39" s="17"/>
      <c r="H39" s="17"/>
      <c r="I39" s="17"/>
      <c r="J39" s="24"/>
      <c r="K39" s="64" t="e">
        <f>L22</f>
        <v>#DIV/0!</v>
      </c>
      <c r="L39" s="100" t="e">
        <f>L34</f>
        <v>#DIV/0!</v>
      </c>
      <c r="M39" s="101"/>
      <c r="N39" s="49"/>
      <c r="O39" s="108" t="e">
        <f>Q19</f>
        <v>#DIV/0!</v>
      </c>
      <c r="P39" s="109"/>
      <c r="Q39" s="26"/>
      <c r="R39" s="26"/>
      <c r="S39" s="28"/>
    </row>
    <row r="40" spans="1:19">
      <c r="A40" s="17"/>
      <c r="B40" s="65"/>
      <c r="C40" s="65"/>
      <c r="D40" s="65"/>
      <c r="E40" s="18"/>
      <c r="F40" s="17"/>
      <c r="G40" s="17"/>
      <c r="H40" s="17"/>
      <c r="I40" s="17"/>
      <c r="J40" s="24"/>
      <c r="K40" s="24"/>
      <c r="L40" s="24"/>
      <c r="M40" s="24"/>
      <c r="N40" s="24"/>
      <c r="O40" s="24"/>
      <c r="P40" s="105"/>
      <c r="Q40" s="106"/>
      <c r="R40" s="106"/>
      <c r="S40" s="28"/>
    </row>
    <row r="41" spans="1:19">
      <c r="A41" s="17"/>
      <c r="B41" s="65"/>
      <c r="C41" s="65"/>
      <c r="D41" s="65"/>
      <c r="E41" s="18"/>
      <c r="F41" s="17"/>
      <c r="G41" s="17"/>
      <c r="H41" s="17"/>
      <c r="I41" s="17"/>
      <c r="J41" s="24"/>
      <c r="K41" s="24"/>
      <c r="L41" s="24"/>
      <c r="M41" s="24"/>
      <c r="N41" s="24"/>
      <c r="O41" s="24"/>
      <c r="P41" s="105"/>
      <c r="Q41" s="106"/>
      <c r="R41" s="106"/>
      <c r="S41" s="28"/>
    </row>
    <row r="42" spans="1:19">
      <c r="A42" s="17"/>
      <c r="B42" s="65"/>
      <c r="C42" s="65"/>
      <c r="D42" s="65"/>
      <c r="E42" s="18"/>
      <c r="F42" s="17"/>
      <c r="G42" s="17"/>
      <c r="H42" s="17"/>
      <c r="I42" s="17"/>
      <c r="J42" s="24"/>
      <c r="K42" s="24"/>
      <c r="L42" s="24"/>
      <c r="M42" s="24"/>
      <c r="N42" s="24"/>
      <c r="O42" s="24"/>
      <c r="P42" s="105"/>
      <c r="Q42" s="106"/>
      <c r="R42" s="106"/>
      <c r="S42" s="28"/>
    </row>
    <row r="43" spans="1:19">
      <c r="A43" s="17"/>
      <c r="B43" s="65"/>
      <c r="C43" s="65"/>
      <c r="D43" s="65"/>
      <c r="E43" s="18"/>
      <c r="F43" s="17"/>
      <c r="G43" s="17"/>
      <c r="H43" s="17"/>
      <c r="I43" s="17"/>
      <c r="J43" s="28"/>
      <c r="K43" s="28"/>
      <c r="L43" s="28"/>
      <c r="M43" s="28"/>
      <c r="N43" s="28"/>
      <c r="O43" s="28"/>
      <c r="P43" s="28"/>
      <c r="Q43" s="28"/>
      <c r="R43" s="28"/>
      <c r="S43" s="28"/>
    </row>
    <row r="44" spans="1:19">
      <c r="A44" s="17"/>
      <c r="B44" s="65"/>
      <c r="C44" s="65"/>
      <c r="D44" s="65"/>
      <c r="E44" s="18"/>
      <c r="F44" s="17"/>
      <c r="G44" s="17"/>
      <c r="H44" s="17"/>
      <c r="I44" s="17"/>
      <c r="J44" s="28"/>
      <c r="K44" s="28"/>
      <c r="L44" s="28"/>
      <c r="M44" s="28"/>
      <c r="N44" s="28"/>
      <c r="O44" s="28"/>
      <c r="P44" s="28"/>
      <c r="Q44" s="28"/>
      <c r="R44" s="28"/>
      <c r="S44" s="28"/>
    </row>
    <row r="45" spans="1:19">
      <c r="A45" s="17"/>
      <c r="B45" s="65"/>
      <c r="C45" s="65"/>
      <c r="D45" s="65"/>
      <c r="E45" s="18"/>
      <c r="F45" s="17"/>
      <c r="G45" s="17"/>
      <c r="H45" s="17"/>
      <c r="I45" s="17"/>
      <c r="J45" s="28"/>
      <c r="K45" s="28"/>
      <c r="L45" s="28"/>
      <c r="M45" s="28"/>
      <c r="N45" s="28"/>
      <c r="O45" s="28"/>
      <c r="P45" s="28"/>
      <c r="Q45" s="28"/>
      <c r="R45" s="28"/>
      <c r="S45" s="28"/>
    </row>
    <row r="46" spans="1:19">
      <c r="A46" s="17"/>
      <c r="B46" s="65"/>
      <c r="C46" s="65"/>
      <c r="D46" s="65"/>
      <c r="E46" s="18"/>
      <c r="F46" s="17"/>
      <c r="G46" s="17"/>
      <c r="H46" s="17"/>
      <c r="I46" s="17"/>
      <c r="J46" s="28"/>
      <c r="K46" s="28"/>
      <c r="L46" s="28"/>
      <c r="M46" s="28"/>
      <c r="N46" s="28"/>
      <c r="O46" s="28"/>
      <c r="P46" s="28"/>
      <c r="Q46" s="28"/>
      <c r="R46" s="28"/>
      <c r="S46" s="28"/>
    </row>
    <row r="47" spans="1:19">
      <c r="A47" s="17"/>
      <c r="B47" s="65"/>
      <c r="C47" s="65"/>
      <c r="D47" s="65"/>
      <c r="E47" s="18"/>
      <c r="F47" s="17"/>
      <c r="G47" s="17"/>
      <c r="H47" s="17"/>
      <c r="I47" s="17"/>
      <c r="J47" s="28"/>
      <c r="K47" s="28"/>
      <c r="L47" s="28"/>
      <c r="M47" s="28"/>
      <c r="N47" s="28"/>
      <c r="O47" s="28"/>
      <c r="P47" s="28"/>
      <c r="Q47" s="28"/>
      <c r="R47" s="28"/>
      <c r="S47" s="28"/>
    </row>
    <row r="48" spans="1:19">
      <c r="A48" s="17"/>
      <c r="B48" s="17"/>
      <c r="C48" s="17"/>
      <c r="D48" s="17"/>
      <c r="E48" s="17"/>
      <c r="F48" s="17"/>
      <c r="G48" s="17"/>
      <c r="H48" s="17"/>
      <c r="I48" s="17"/>
      <c r="J48" s="28"/>
      <c r="K48" s="28"/>
      <c r="L48" s="28"/>
      <c r="M48" s="28"/>
      <c r="N48" s="28"/>
      <c r="O48" s="28"/>
      <c r="P48" s="28"/>
      <c r="Q48" s="28"/>
      <c r="R48" s="28"/>
      <c r="S48" s="28"/>
    </row>
    <row r="49" spans="1:19">
      <c r="A49" s="17"/>
      <c r="B49" s="17"/>
      <c r="C49" s="17"/>
      <c r="D49" s="17"/>
      <c r="E49" s="17"/>
      <c r="F49" s="17"/>
      <c r="G49" s="17"/>
      <c r="H49" s="17"/>
      <c r="I49" s="17"/>
      <c r="J49" s="28"/>
      <c r="K49" s="28"/>
      <c r="L49" s="28"/>
      <c r="M49" s="28"/>
      <c r="N49" s="28"/>
      <c r="O49" s="28"/>
      <c r="P49" s="28"/>
      <c r="Q49" s="28"/>
      <c r="R49" s="28"/>
      <c r="S49" s="28"/>
    </row>
    <row r="50" spans="1:19">
      <c r="A50" s="17"/>
      <c r="B50" s="17"/>
      <c r="C50" s="17"/>
      <c r="D50" s="17"/>
      <c r="E50" s="17"/>
      <c r="F50" s="17"/>
      <c r="G50" s="17"/>
      <c r="H50" s="17"/>
      <c r="I50" s="17"/>
      <c r="J50" s="28"/>
      <c r="K50" s="28"/>
      <c r="L50" s="28"/>
      <c r="M50" s="28"/>
      <c r="N50" s="28"/>
      <c r="O50" s="28"/>
      <c r="P50" s="28"/>
      <c r="Q50" s="28"/>
      <c r="R50" s="28"/>
      <c r="S50" s="28"/>
    </row>
    <row r="51" spans="1:19">
      <c r="A51" s="17"/>
      <c r="B51" s="17"/>
      <c r="C51" s="17"/>
      <c r="D51" s="17"/>
      <c r="E51" s="17"/>
      <c r="F51" s="17"/>
      <c r="G51" s="17"/>
      <c r="H51" s="17"/>
      <c r="I51" s="17"/>
      <c r="J51" s="28"/>
      <c r="K51" s="28"/>
      <c r="L51" s="28"/>
      <c r="M51" s="28"/>
      <c r="N51" s="28"/>
      <c r="O51" s="28"/>
      <c r="P51" s="28"/>
      <c r="Q51" s="28"/>
      <c r="R51" s="28"/>
      <c r="S51" s="28"/>
    </row>
    <row r="52" spans="1:19">
      <c r="A52" s="17"/>
      <c r="B52" s="17"/>
      <c r="C52" s="17"/>
      <c r="D52" s="17"/>
      <c r="E52" s="17"/>
      <c r="F52" s="17"/>
      <c r="G52" s="17"/>
      <c r="H52" s="17"/>
      <c r="I52" s="17"/>
      <c r="J52" s="28"/>
      <c r="K52" s="28"/>
      <c r="L52" s="28"/>
      <c r="M52" s="28"/>
      <c r="N52" s="28"/>
      <c r="O52" s="28"/>
      <c r="P52" s="28"/>
      <c r="Q52" s="28"/>
      <c r="R52" s="28"/>
      <c r="S52" s="28"/>
    </row>
    <row r="53" spans="1:19">
      <c r="A53" s="28"/>
      <c r="B53" s="17"/>
      <c r="C53" s="17"/>
      <c r="D53" s="17"/>
      <c r="E53" s="17"/>
      <c r="F53" s="17"/>
      <c r="G53" s="17"/>
      <c r="H53" s="17"/>
      <c r="I53" s="17"/>
      <c r="J53" s="28"/>
      <c r="K53" s="28"/>
      <c r="L53" s="28"/>
      <c r="M53" s="28"/>
      <c r="N53" s="28"/>
      <c r="O53" s="28"/>
      <c r="P53" s="28"/>
      <c r="Q53" s="28"/>
      <c r="R53" s="28"/>
      <c r="S53" s="28"/>
    </row>
  </sheetData>
  <sheetProtection algorithmName="SHA-512" hashValue="d/n8RHa8OGTpfcbtpb4ssrvjigo9dwLTVQ4tzGj/m+JUJZoR8ZSuJCh38HXNl9DmGHKPrwPVL5PZqmMRiVYcPA==" saltValue="ACURd+X1EJvwC97Cktkwdg==" spinCount="100000" sheet="1" objects="1" scenarios="1" formatCells="0"/>
  <mergeCells count="31">
    <mergeCell ref="K5:Q5"/>
    <mergeCell ref="K19:M19"/>
    <mergeCell ref="P13:R13"/>
    <mergeCell ref="N38:P38"/>
    <mergeCell ref="Q19:Q20"/>
    <mergeCell ref="N34:R34"/>
    <mergeCell ref="N35:R35"/>
    <mergeCell ref="N36:R36"/>
    <mergeCell ref="K37:P37"/>
    <mergeCell ref="N33:R33"/>
    <mergeCell ref="P40:R40"/>
    <mergeCell ref="P41:R41"/>
    <mergeCell ref="P42:R42"/>
    <mergeCell ref="K27:M27"/>
    <mergeCell ref="O39:P39"/>
    <mergeCell ref="E33:F33"/>
    <mergeCell ref="K24:Q24"/>
    <mergeCell ref="L38:M38"/>
    <mergeCell ref="L39:M39"/>
    <mergeCell ref="A1:R1"/>
    <mergeCell ref="K33:M33"/>
    <mergeCell ref="K13:M13"/>
    <mergeCell ref="K26:Q26"/>
    <mergeCell ref="K25:Q25"/>
    <mergeCell ref="N27:R27"/>
    <mergeCell ref="N28:R28"/>
    <mergeCell ref="N29:R29"/>
    <mergeCell ref="N30:R30"/>
    <mergeCell ref="N31:R31"/>
    <mergeCell ref="P19:P20"/>
    <mergeCell ref="N32:R32"/>
  </mergeCells>
  <phoneticPr fontId="18" type="noConversion"/>
  <dataValidations count="2">
    <dataValidation type="list" allowBlank="1" showInputMessage="1" showErrorMessage="1" sqref="C11:C25" xr:uid="{00000000-0002-0000-0400-000000000000}">
      <formula1>$K$15:$K$17</formula1>
    </dataValidation>
    <dataValidation type="list" allowBlank="1" showInputMessage="1" showErrorMessage="1" sqref="C33:C47" xr:uid="{00000000-0002-0000-0400-000001000000}">
      <formula1>$K$29:$K$31</formula1>
    </dataValidation>
  </dataValidations>
  <pageMargins left="0.7" right="0.7" top="0.75" bottom="0.75" header="0.3" footer="0.3"/>
  <pageSetup paperSize="9" orientation="landscape" r:id="rId1"/>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B54A-AEFF-4836-8A0D-A26DC5A11DCD}">
  <sheetPr>
    <tabColor rgb="FF99FF66"/>
  </sheetPr>
  <dimension ref="A1:S51"/>
  <sheetViews>
    <sheetView showGridLines="0" zoomScale="85" zoomScaleNormal="85" workbookViewId="0">
      <selection activeCell="K34" sqref="K34:O34"/>
    </sheetView>
  </sheetViews>
  <sheetFormatPr defaultColWidth="8.6640625" defaultRowHeight="14.4"/>
  <cols>
    <col min="1" max="1" width="3.5546875" customWidth="1"/>
    <col min="2" max="2" width="29.6640625" customWidth="1"/>
    <col min="3" max="3" width="19.5546875" bestFit="1" customWidth="1"/>
    <col min="4" max="4" width="14.6640625" bestFit="1" customWidth="1"/>
    <col min="5" max="5" width="14.6640625" customWidth="1"/>
    <col min="6" max="6" width="19.5546875" bestFit="1" customWidth="1"/>
    <col min="7" max="7" width="19.5546875" customWidth="1"/>
    <col min="8" max="8" width="21" bestFit="1" customWidth="1"/>
    <col min="9" max="10" width="4.6640625" customWidth="1"/>
    <col min="11" max="11" width="22.88671875" customWidth="1"/>
    <col min="12" max="12" width="13" customWidth="1"/>
    <col min="13" max="13" width="9.33203125" customWidth="1"/>
    <col min="14" max="14" width="3.33203125" customWidth="1"/>
    <col min="15" max="15" width="4.88671875" customWidth="1"/>
    <col min="16" max="16" width="16.33203125" customWidth="1"/>
    <col min="17" max="17" width="11.6640625" customWidth="1"/>
    <col min="18" max="18" width="7.88671875" customWidth="1"/>
  </cols>
  <sheetData>
    <row r="1" spans="1:19" ht="23.4">
      <c r="A1" s="102" t="s">
        <v>75</v>
      </c>
      <c r="B1" s="102"/>
      <c r="C1" s="102"/>
      <c r="D1" s="102"/>
      <c r="E1" s="102"/>
      <c r="F1" s="102"/>
      <c r="G1" s="102"/>
      <c r="H1" s="102"/>
      <c r="I1" s="102"/>
      <c r="J1" s="102"/>
      <c r="K1" s="102"/>
      <c r="L1" s="102"/>
      <c r="M1" s="102"/>
      <c r="N1" s="102"/>
      <c r="O1" s="102"/>
      <c r="P1" s="102"/>
      <c r="Q1" s="102"/>
      <c r="R1" s="102"/>
      <c r="S1" s="15"/>
    </row>
    <row r="2" spans="1:19" ht="12" customHeight="1">
      <c r="A2" s="29"/>
      <c r="B2" s="29"/>
      <c r="C2" s="29"/>
      <c r="D2" s="29"/>
      <c r="E2" s="29"/>
      <c r="F2" s="29"/>
      <c r="G2" s="29"/>
      <c r="H2" s="29"/>
      <c r="I2" s="29"/>
      <c r="J2" s="29"/>
      <c r="K2" s="29"/>
      <c r="L2" s="29"/>
      <c r="M2" s="29"/>
      <c r="N2" s="29"/>
      <c r="O2" s="29"/>
      <c r="P2" s="29"/>
      <c r="Q2" s="29"/>
      <c r="R2" s="29"/>
      <c r="S2" s="17"/>
    </row>
    <row r="3" spans="1:19" ht="19.95" customHeight="1">
      <c r="A3" s="30" t="s">
        <v>76</v>
      </c>
      <c r="B3" s="20"/>
      <c r="C3" s="20"/>
      <c r="D3" s="20"/>
      <c r="E3" s="20"/>
      <c r="F3" s="20"/>
      <c r="G3" s="20"/>
      <c r="H3" s="20"/>
      <c r="I3" s="29"/>
      <c r="J3" s="29"/>
      <c r="K3" s="29"/>
      <c r="L3" s="29"/>
      <c r="M3" s="29"/>
      <c r="N3" s="29"/>
      <c r="O3" s="29"/>
      <c r="P3" s="29"/>
      <c r="Q3" s="29"/>
      <c r="R3" s="29"/>
      <c r="S3" s="17"/>
    </row>
    <row r="4" spans="1:19">
      <c r="A4" s="17"/>
      <c r="B4" s="17"/>
      <c r="C4" s="17"/>
      <c r="D4" s="17"/>
      <c r="E4" s="17"/>
      <c r="F4" s="17"/>
      <c r="G4" s="17"/>
      <c r="H4" s="17"/>
      <c r="I4" s="17"/>
      <c r="J4" s="24"/>
      <c r="K4" s="24"/>
      <c r="L4" s="24"/>
      <c r="M4" s="24"/>
      <c r="N4" s="24"/>
      <c r="O4" s="24"/>
      <c r="P4" s="24"/>
      <c r="Q4" s="24"/>
      <c r="R4" s="24"/>
      <c r="S4" s="28"/>
    </row>
    <row r="5" spans="1:19" ht="23.4">
      <c r="A5" s="17"/>
      <c r="B5" s="19" t="s">
        <v>59</v>
      </c>
      <c r="C5" s="15"/>
      <c r="D5" s="15"/>
      <c r="E5" s="15"/>
      <c r="F5" s="15"/>
      <c r="G5" s="15"/>
      <c r="H5" s="15"/>
      <c r="I5" s="17"/>
      <c r="J5" s="24"/>
      <c r="K5" s="110" t="s">
        <v>31</v>
      </c>
      <c r="L5" s="110"/>
      <c r="M5" s="110"/>
      <c r="N5" s="110"/>
      <c r="O5" s="110"/>
      <c r="P5" s="110"/>
      <c r="Q5" s="110"/>
      <c r="R5" s="42"/>
      <c r="S5" s="28"/>
    </row>
    <row r="6" spans="1:19" ht="19.2" customHeight="1">
      <c r="A6" s="17"/>
      <c r="B6" s="20" t="s">
        <v>65</v>
      </c>
      <c r="C6" s="20"/>
      <c r="D6" s="20"/>
      <c r="E6" s="20"/>
      <c r="F6" s="20"/>
      <c r="G6" s="20"/>
      <c r="H6" s="20"/>
      <c r="I6" s="17"/>
      <c r="J6" s="24"/>
      <c r="K6" s="23" t="s">
        <v>41</v>
      </c>
      <c r="L6" s="23"/>
      <c r="M6" s="23"/>
      <c r="N6" s="23"/>
      <c r="O6" s="23"/>
      <c r="P6" s="23"/>
      <c r="Q6" s="23"/>
      <c r="R6" s="52"/>
      <c r="S6" s="28"/>
    </row>
    <row r="7" spans="1:19" ht="11.4" customHeight="1">
      <c r="A7" s="17"/>
      <c r="B7" s="118" t="s">
        <v>64</v>
      </c>
      <c r="C7" s="118"/>
      <c r="D7" s="118"/>
      <c r="E7" s="118"/>
      <c r="F7" s="118"/>
      <c r="G7" s="118"/>
      <c r="H7" s="118"/>
      <c r="I7" s="17"/>
      <c r="J7" s="24"/>
      <c r="K7" s="23" t="s">
        <v>35</v>
      </c>
      <c r="L7" s="23"/>
      <c r="M7" s="23"/>
      <c r="N7" s="23"/>
      <c r="O7" s="23"/>
      <c r="P7" s="23"/>
      <c r="Q7" s="23"/>
      <c r="R7" s="52"/>
      <c r="S7" s="28"/>
    </row>
    <row r="8" spans="1:19" ht="16.95" customHeight="1">
      <c r="A8" s="17"/>
      <c r="B8" s="118"/>
      <c r="C8" s="118"/>
      <c r="D8" s="118"/>
      <c r="E8" s="118"/>
      <c r="F8" s="118"/>
      <c r="G8" s="118"/>
      <c r="H8" s="118"/>
      <c r="I8" s="17"/>
      <c r="J8" s="24"/>
      <c r="K8" s="21" t="s">
        <v>39</v>
      </c>
      <c r="L8" s="21"/>
      <c r="M8" s="21"/>
      <c r="N8" s="21"/>
      <c r="O8" s="21"/>
      <c r="P8" s="21"/>
      <c r="Q8" s="21"/>
      <c r="R8" s="52"/>
      <c r="S8" s="28"/>
    </row>
    <row r="9" spans="1:19" ht="15.6">
      <c r="A9" s="17"/>
      <c r="B9" s="18"/>
      <c r="C9" s="18"/>
      <c r="D9" s="18"/>
      <c r="E9" s="18"/>
      <c r="F9" s="16" t="s">
        <v>33</v>
      </c>
      <c r="G9" s="16" t="s">
        <v>34</v>
      </c>
      <c r="H9" s="16" t="s">
        <v>29</v>
      </c>
      <c r="I9" s="17"/>
      <c r="J9" s="24"/>
      <c r="K9" s="21" t="s">
        <v>38</v>
      </c>
      <c r="L9" s="21"/>
      <c r="M9" s="21"/>
      <c r="N9" s="21"/>
      <c r="O9" s="21"/>
      <c r="P9" s="21"/>
      <c r="Q9" s="21"/>
      <c r="R9" s="52"/>
      <c r="S9" s="28"/>
    </row>
    <row r="10" spans="1:19" ht="15.6">
      <c r="A10" s="17"/>
      <c r="B10" s="16" t="s">
        <v>20</v>
      </c>
      <c r="C10" s="16" t="s">
        <v>12</v>
      </c>
      <c r="D10" s="16" t="s">
        <v>24</v>
      </c>
      <c r="E10" s="16" t="s">
        <v>1</v>
      </c>
      <c r="F10" s="16" t="s">
        <v>19</v>
      </c>
      <c r="G10" s="16" t="s">
        <v>32</v>
      </c>
      <c r="H10" s="16" t="s">
        <v>50</v>
      </c>
      <c r="I10" s="17"/>
      <c r="J10" s="24"/>
      <c r="K10" s="23" t="s">
        <v>37</v>
      </c>
      <c r="L10" s="23"/>
      <c r="M10" s="23"/>
      <c r="N10" s="23"/>
      <c r="O10" s="23"/>
      <c r="P10" s="23"/>
      <c r="Q10" s="23"/>
      <c r="R10" s="52"/>
      <c r="S10" s="28"/>
    </row>
    <row r="11" spans="1:19">
      <c r="A11" s="17"/>
      <c r="B11" s="65"/>
      <c r="C11" s="65"/>
      <c r="D11" s="65"/>
      <c r="E11" s="65"/>
      <c r="F11" s="65"/>
      <c r="G11" s="20">
        <f>Table14[[#This Row],[Amount]]*Table14[[#This Row],[Net calorific value]]</f>
        <v>0</v>
      </c>
      <c r="H11" s="65"/>
      <c r="I11" s="17"/>
      <c r="J11" s="24"/>
      <c r="K11" s="24"/>
      <c r="L11" s="24"/>
      <c r="M11" s="24"/>
      <c r="N11" s="24"/>
      <c r="O11" s="24"/>
      <c r="P11" s="24"/>
      <c r="Q11" s="24"/>
      <c r="R11" s="24"/>
      <c r="S11" s="28"/>
    </row>
    <row r="12" spans="1:19">
      <c r="A12" s="17"/>
      <c r="B12" s="65"/>
      <c r="C12" s="65"/>
      <c r="D12" s="65"/>
      <c r="E12" s="65"/>
      <c r="F12" s="65"/>
      <c r="G12" s="20">
        <f>Table14[[#This Row],[Amount]]*Table14[[#This Row],[Net calorific value]]</f>
        <v>0</v>
      </c>
      <c r="H12" s="65"/>
      <c r="I12" s="17"/>
      <c r="J12" s="24"/>
      <c r="K12" s="24"/>
      <c r="L12" s="24"/>
      <c r="M12" s="24"/>
      <c r="N12" s="24"/>
      <c r="O12" s="24"/>
      <c r="P12" s="24"/>
      <c r="Q12" s="24"/>
      <c r="R12" s="24"/>
      <c r="S12" s="28"/>
    </row>
    <row r="13" spans="1:19">
      <c r="A13" s="17"/>
      <c r="B13" s="65" t="s">
        <v>77</v>
      </c>
      <c r="C13" s="65"/>
      <c r="D13" s="65"/>
      <c r="E13" s="65" t="s">
        <v>77</v>
      </c>
      <c r="F13" s="65"/>
      <c r="G13" s="20">
        <f>Table14[[#This Row],[Amount]]*Table14[[#This Row],[Net calorific value]]</f>
        <v>0</v>
      </c>
      <c r="H13" s="65" t="s">
        <v>77</v>
      </c>
      <c r="I13" s="17"/>
      <c r="J13" s="24"/>
      <c r="K13" s="104" t="s">
        <v>21</v>
      </c>
      <c r="L13" s="104"/>
      <c r="M13" s="104"/>
      <c r="N13" s="24"/>
      <c r="O13" s="24"/>
      <c r="P13" s="104" t="s">
        <v>51</v>
      </c>
      <c r="Q13" s="104"/>
      <c r="R13" s="104"/>
      <c r="S13" s="28"/>
    </row>
    <row r="14" spans="1:19">
      <c r="A14" s="17"/>
      <c r="B14" s="65"/>
      <c r="C14" s="65"/>
      <c r="D14" s="65"/>
      <c r="E14" s="65"/>
      <c r="F14" s="65"/>
      <c r="G14" s="20">
        <f>Table14[[#This Row],[Amount]]*Table14[[#This Row],[Net calorific value]]</f>
        <v>0</v>
      </c>
      <c r="H14" s="65"/>
      <c r="I14" s="17"/>
      <c r="J14" s="24"/>
      <c r="K14" s="37"/>
      <c r="L14" s="53"/>
      <c r="M14" s="38"/>
      <c r="N14" s="24"/>
      <c r="O14" s="24"/>
      <c r="P14" s="43"/>
      <c r="Q14" s="47"/>
      <c r="R14" s="43"/>
      <c r="S14" s="24"/>
    </row>
    <row r="15" spans="1:19">
      <c r="A15" s="17"/>
      <c r="B15" s="65"/>
      <c r="C15" s="65"/>
      <c r="D15" s="65"/>
      <c r="E15" s="65"/>
      <c r="F15" s="65"/>
      <c r="G15" s="20">
        <f>Table14[[#This Row],[Amount]]*Table14[[#This Row],[Net calorific value]]</f>
        <v>0</v>
      </c>
      <c r="H15" s="65"/>
      <c r="I15" s="17"/>
      <c r="J15" s="24"/>
      <c r="K15" s="37" t="s">
        <v>12</v>
      </c>
      <c r="L15" s="53" t="s">
        <v>11</v>
      </c>
      <c r="M15" s="38" t="s">
        <v>1</v>
      </c>
      <c r="N15" s="24"/>
      <c r="O15" s="24"/>
      <c r="P15" s="43" t="s">
        <v>12</v>
      </c>
      <c r="Q15" s="47" t="s">
        <v>11</v>
      </c>
      <c r="R15" s="43" t="s">
        <v>1</v>
      </c>
      <c r="S15" s="24"/>
    </row>
    <row r="16" spans="1:19">
      <c r="A16" s="17"/>
      <c r="B16" s="65"/>
      <c r="C16" s="65"/>
      <c r="D16" s="65"/>
      <c r="E16" s="65"/>
      <c r="F16" s="65"/>
      <c r="G16" s="20">
        <f>Table14[[#This Row],[Amount]]*Table14[[#This Row],[Net calorific value]]</f>
        <v>0</v>
      </c>
      <c r="H16" s="65"/>
      <c r="I16" s="17"/>
      <c r="J16" s="24"/>
      <c r="K16" s="36" t="s">
        <v>36</v>
      </c>
      <c r="L16" s="60" cm="1">
        <f t="array" ref="L16">SUMPRODUCT(--(Table14[Fuel category]=K16),Table14[Energy content])*L20</f>
        <v>0</v>
      </c>
      <c r="M16" s="39" t="s">
        <v>3</v>
      </c>
      <c r="N16" s="24"/>
      <c r="O16" s="24"/>
      <c r="P16" s="44" t="str">
        <f>K16</f>
        <v>Purchased Fuel</v>
      </c>
      <c r="Q16" s="60">
        <f>SUMPRODUCT(--(Table14[Fuel category]=K16),Table14[Energy content],Table14[CO2 Emission factor])*1000</f>
        <v>0</v>
      </c>
      <c r="R16" s="43" t="s">
        <v>9</v>
      </c>
      <c r="S16" s="24"/>
    </row>
    <row r="17" spans="1:19">
      <c r="A17" s="17"/>
      <c r="B17" s="65"/>
      <c r="C17" s="65"/>
      <c r="D17" s="65"/>
      <c r="E17" s="65"/>
      <c r="F17" s="65"/>
      <c r="G17" s="20">
        <f>Table14[[#This Row],[Amount]]*Table14[[#This Row],[Net calorific value]]</f>
        <v>0</v>
      </c>
      <c r="H17" s="65"/>
      <c r="I17" s="17"/>
      <c r="J17" s="24"/>
      <c r="K17" s="35"/>
      <c r="L17" s="60"/>
      <c r="M17" s="39"/>
      <c r="N17" s="24"/>
      <c r="O17" s="24"/>
      <c r="P17" s="107" t="s">
        <v>71</v>
      </c>
      <c r="Q17" s="60"/>
      <c r="R17" s="43"/>
      <c r="S17" s="24"/>
    </row>
    <row r="18" spans="1:19" ht="14.7" customHeight="1">
      <c r="A18" s="17"/>
      <c r="B18" s="65"/>
      <c r="C18" s="65"/>
      <c r="D18" s="65"/>
      <c r="E18" s="65"/>
      <c r="F18" s="65"/>
      <c r="G18" s="20">
        <f>Table14[[#This Row],[Amount]]*Table14[[#This Row],[Net calorific value]]</f>
        <v>0</v>
      </c>
      <c r="H18" s="65"/>
      <c r="I18" s="17"/>
      <c r="J18" s="24"/>
      <c r="K18" s="42"/>
      <c r="L18" s="42"/>
      <c r="M18" s="42"/>
      <c r="N18" s="24"/>
      <c r="O18" s="24"/>
      <c r="P18" s="107"/>
      <c r="Q18" s="61"/>
      <c r="R18" s="43"/>
      <c r="S18" s="24"/>
    </row>
    <row r="19" spans="1:19" ht="12.45" customHeight="1">
      <c r="A19" s="17"/>
      <c r="B19" s="65"/>
      <c r="C19" s="65"/>
      <c r="D19" s="65"/>
      <c r="E19" s="65"/>
      <c r="F19" s="65"/>
      <c r="G19" s="20">
        <f>Table14[[#This Row],[Amount]]*Table14[[#This Row],[Net calorific value]]</f>
        <v>0</v>
      </c>
      <c r="H19" s="65"/>
      <c r="I19" s="17"/>
      <c r="J19" s="24"/>
      <c r="K19" s="111" t="s">
        <v>28</v>
      </c>
      <c r="L19" s="111"/>
      <c r="M19" s="111"/>
      <c r="N19" s="14"/>
      <c r="O19" s="24"/>
      <c r="P19" s="107"/>
      <c r="Q19" s="114">
        <f>E32*External_Fuel_CO2</f>
        <v>0</v>
      </c>
      <c r="R19" s="51"/>
      <c r="S19" s="24"/>
    </row>
    <row r="20" spans="1:19" ht="16.2" customHeight="1">
      <c r="A20" s="17"/>
      <c r="B20" s="65"/>
      <c r="C20" s="65"/>
      <c r="D20" s="65"/>
      <c r="E20" s="65"/>
      <c r="F20" s="65"/>
      <c r="G20" s="20">
        <f>Table14[[#This Row],[Amount]]*Table14[[#This Row],[Net calorific value]]</f>
        <v>0</v>
      </c>
      <c r="H20" s="65"/>
      <c r="I20" s="17"/>
      <c r="J20" s="24"/>
      <c r="K20" s="8" t="s">
        <v>25</v>
      </c>
      <c r="L20" s="11">
        <v>277777.77799999999</v>
      </c>
      <c r="M20" s="8"/>
      <c r="N20" s="8"/>
      <c r="O20" s="24"/>
      <c r="P20" s="107"/>
      <c r="Q20" s="114"/>
      <c r="R20" s="67" t="s">
        <v>9</v>
      </c>
      <c r="S20" s="24"/>
    </row>
    <row r="21" spans="1:19">
      <c r="A21" s="17"/>
      <c r="B21" s="65"/>
      <c r="C21" s="65"/>
      <c r="D21" s="65"/>
      <c r="E21" s="65"/>
      <c r="F21" s="65"/>
      <c r="G21" s="20">
        <f>Table14[[#This Row],[Amount]]*Table14[[#This Row],[Net calorific value]]</f>
        <v>0</v>
      </c>
      <c r="H21" s="65"/>
      <c r="I21" s="17"/>
      <c r="J21" s="24"/>
      <c r="K21" s="24"/>
      <c r="L21" s="24"/>
      <c r="M21" s="24"/>
      <c r="N21" s="24"/>
      <c r="O21" s="24"/>
      <c r="P21" s="24"/>
      <c r="Q21" s="24"/>
      <c r="R21" s="24"/>
      <c r="S21" s="28"/>
    </row>
    <row r="22" spans="1:19">
      <c r="A22" s="17"/>
      <c r="B22" s="65"/>
      <c r="C22" s="65"/>
      <c r="D22" s="65"/>
      <c r="E22" s="65"/>
      <c r="F22" s="65"/>
      <c r="G22" s="20">
        <f>Table14[[#This Row],[Amount]]*Table14[[#This Row],[Net calorific value]]</f>
        <v>0</v>
      </c>
      <c r="H22" s="65"/>
      <c r="I22" s="17"/>
      <c r="J22" s="24"/>
      <c r="K22" s="24"/>
      <c r="L22" s="24"/>
      <c r="M22" s="24"/>
      <c r="N22" s="24"/>
      <c r="O22" s="24"/>
      <c r="P22" s="24"/>
      <c r="Q22" s="24"/>
      <c r="R22" s="24"/>
      <c r="S22" s="28"/>
    </row>
    <row r="23" spans="1:19">
      <c r="A23" s="17"/>
      <c r="B23" s="65"/>
      <c r="C23" s="65"/>
      <c r="D23" s="65"/>
      <c r="E23" s="65"/>
      <c r="F23" s="65"/>
      <c r="G23" s="20">
        <f>Table14[[#This Row],[Amount]]*Table14[[#This Row],[Net calorific value]]</f>
        <v>0</v>
      </c>
      <c r="H23" s="65"/>
      <c r="I23" s="17"/>
      <c r="J23" s="24"/>
      <c r="K23" s="24"/>
      <c r="L23" s="24"/>
      <c r="M23" s="24"/>
      <c r="N23" s="24"/>
      <c r="O23" s="24"/>
      <c r="P23" s="24"/>
      <c r="Q23" s="24"/>
      <c r="R23" s="24"/>
      <c r="S23" s="28"/>
    </row>
    <row r="24" spans="1:19" ht="18">
      <c r="A24" s="17"/>
      <c r="B24" s="65"/>
      <c r="C24" s="65"/>
      <c r="D24" s="65"/>
      <c r="E24" s="65"/>
      <c r="F24" s="65"/>
      <c r="G24" s="20">
        <f>Table14[[#This Row],[Amount]]*Table14[[#This Row],[Net calorific value]]</f>
        <v>0</v>
      </c>
      <c r="H24" s="65"/>
      <c r="I24" s="17"/>
      <c r="J24" s="24"/>
      <c r="K24" s="58"/>
      <c r="L24" s="24"/>
      <c r="M24" s="24"/>
      <c r="N24" s="105"/>
      <c r="O24" s="106"/>
      <c r="P24" s="106"/>
      <c r="Q24" s="106"/>
      <c r="R24" s="106"/>
      <c r="S24" s="24"/>
    </row>
    <row r="25" spans="1:19" ht="32.700000000000003" customHeight="1">
      <c r="A25" s="17"/>
      <c r="B25" s="65"/>
      <c r="C25" s="65"/>
      <c r="D25" s="65"/>
      <c r="E25" s="65"/>
      <c r="F25" s="65"/>
      <c r="G25" s="20">
        <f>Table14[[#This Row],[Amount]]*Table14[[#This Row],[Net calorific value]]</f>
        <v>0</v>
      </c>
      <c r="H25" s="65"/>
      <c r="I25" s="17"/>
      <c r="J25" s="24"/>
      <c r="K25" s="98"/>
      <c r="L25" s="98"/>
      <c r="M25" s="98"/>
      <c r="N25" s="98"/>
      <c r="O25" s="98"/>
      <c r="P25" s="98"/>
      <c r="Q25" s="98"/>
      <c r="R25" s="24"/>
      <c r="S25" s="28"/>
    </row>
    <row r="26" spans="1:19">
      <c r="A26" s="17"/>
      <c r="B26" s="17"/>
      <c r="C26" s="17"/>
      <c r="D26" s="17"/>
      <c r="E26" s="17"/>
      <c r="F26" s="17"/>
      <c r="G26" s="17"/>
      <c r="H26" s="17"/>
      <c r="I26" s="17"/>
      <c r="J26" s="24"/>
      <c r="K26" s="105"/>
      <c r="L26" s="106"/>
      <c r="M26" s="106"/>
      <c r="N26" s="106"/>
      <c r="O26" s="106"/>
      <c r="P26" s="106"/>
      <c r="Q26" s="106"/>
      <c r="R26" s="24"/>
      <c r="S26" s="28"/>
    </row>
    <row r="27" spans="1:19" ht="18">
      <c r="A27" s="17"/>
      <c r="B27" s="17"/>
      <c r="C27" s="17"/>
      <c r="D27" s="17"/>
      <c r="E27" s="17"/>
      <c r="F27" s="17"/>
      <c r="G27" s="17"/>
      <c r="H27" s="17"/>
      <c r="I27" s="17"/>
      <c r="J27" s="24"/>
      <c r="K27" s="58"/>
      <c r="L27" s="24"/>
      <c r="M27" s="24"/>
      <c r="N27" s="105"/>
      <c r="O27" s="106"/>
      <c r="P27" s="106"/>
      <c r="Q27" s="106"/>
      <c r="R27" s="106"/>
      <c r="S27" s="28"/>
    </row>
    <row r="28" spans="1:19" ht="21" customHeight="1">
      <c r="A28" s="17"/>
      <c r="B28" s="19" t="s">
        <v>60</v>
      </c>
      <c r="C28" s="19"/>
      <c r="D28" s="19"/>
      <c r="E28" s="19"/>
      <c r="F28" s="19"/>
      <c r="G28" s="19"/>
      <c r="H28" s="19"/>
      <c r="I28" s="17"/>
      <c r="J28" s="24"/>
      <c r="K28" s="58"/>
      <c r="L28" s="24"/>
      <c r="M28" s="24"/>
      <c r="N28" s="105"/>
      <c r="O28" s="106"/>
      <c r="P28" s="106"/>
      <c r="Q28" s="106"/>
      <c r="R28" s="106"/>
      <c r="S28" s="28"/>
    </row>
    <row r="29" spans="1:19" ht="14.4" customHeight="1">
      <c r="A29" s="17"/>
      <c r="B29" s="32"/>
      <c r="C29" s="32"/>
      <c r="D29" s="32"/>
      <c r="E29" s="32"/>
      <c r="F29" s="18"/>
      <c r="G29" s="18"/>
      <c r="H29" s="18"/>
      <c r="I29" s="17"/>
      <c r="J29" s="24"/>
      <c r="K29" s="58"/>
      <c r="L29" s="24"/>
      <c r="M29" s="24"/>
      <c r="N29" s="105"/>
      <c r="O29" s="106"/>
      <c r="P29" s="106"/>
      <c r="Q29" s="106"/>
      <c r="R29" s="106"/>
      <c r="S29" s="28"/>
    </row>
    <row r="30" spans="1:19">
      <c r="A30" s="17"/>
      <c r="B30" s="21" t="s">
        <v>14</v>
      </c>
      <c r="C30" s="22"/>
      <c r="D30" s="22"/>
      <c r="E30" s="5"/>
      <c r="F30" s="46" t="s">
        <v>3</v>
      </c>
      <c r="G30" s="17"/>
      <c r="H30" s="17"/>
      <c r="I30" s="17"/>
      <c r="J30" s="24"/>
      <c r="K30" s="105"/>
      <c r="L30" s="106"/>
      <c r="M30" s="106"/>
      <c r="N30" s="106"/>
      <c r="O30" s="106"/>
      <c r="P30" s="28"/>
      <c r="Q30" s="28"/>
      <c r="R30" s="28"/>
      <c r="S30" s="28"/>
    </row>
    <row r="31" spans="1:19">
      <c r="A31" s="17"/>
      <c r="B31" s="21" t="s">
        <v>15</v>
      </c>
      <c r="C31" s="22"/>
      <c r="D31" s="22"/>
      <c r="E31" s="68">
        <f>[0]!Internal_Electricity_Energy</f>
        <v>0</v>
      </c>
      <c r="F31" s="46" t="s">
        <v>3</v>
      </c>
      <c r="G31" s="17"/>
      <c r="H31" s="17"/>
      <c r="I31" s="17"/>
      <c r="J31" s="24"/>
      <c r="K31" s="105"/>
      <c r="L31" s="106"/>
      <c r="M31" s="106"/>
      <c r="N31" s="106"/>
      <c r="O31" s="106"/>
      <c r="P31" s="28"/>
      <c r="Q31" s="28"/>
      <c r="R31" s="28"/>
      <c r="S31" s="28"/>
    </row>
    <row r="32" spans="1:19">
      <c r="A32" s="17"/>
      <c r="B32" s="21" t="s">
        <v>16</v>
      </c>
      <c r="C32" s="22"/>
      <c r="D32" s="22"/>
      <c r="E32" s="91">
        <f>IFERROR(2*E31/(2*E31+E30),0)</f>
        <v>0</v>
      </c>
      <c r="F32" s="15"/>
      <c r="G32" s="17"/>
      <c r="H32" s="17"/>
      <c r="I32" s="17"/>
      <c r="J32" s="24"/>
      <c r="K32" s="105"/>
      <c r="L32" s="106"/>
      <c r="M32" s="106"/>
      <c r="N32" s="106"/>
      <c r="O32" s="106"/>
      <c r="P32" s="28"/>
      <c r="Q32" s="28"/>
      <c r="R32" s="28"/>
      <c r="S32" s="28"/>
    </row>
    <row r="33" spans="1:19">
      <c r="A33" s="17"/>
      <c r="B33" s="18"/>
      <c r="C33" s="17"/>
      <c r="D33" s="17"/>
      <c r="E33" s="17"/>
      <c r="F33" s="17"/>
      <c r="G33" s="17"/>
      <c r="H33" s="17"/>
      <c r="I33" s="17"/>
      <c r="J33" s="24"/>
      <c r="K33" s="105"/>
      <c r="L33" s="106"/>
      <c r="M33" s="106"/>
      <c r="N33" s="106"/>
      <c r="O33" s="106"/>
      <c r="P33" s="28"/>
      <c r="Q33" s="28"/>
      <c r="R33" s="28"/>
      <c r="S33" s="28"/>
    </row>
    <row r="34" spans="1:19">
      <c r="A34" s="17"/>
      <c r="B34" s="18"/>
      <c r="C34" s="17"/>
      <c r="D34" s="17"/>
      <c r="E34" s="17"/>
      <c r="F34" s="17"/>
      <c r="G34" s="17"/>
      <c r="H34" s="17"/>
      <c r="I34" s="17"/>
      <c r="J34" s="24"/>
      <c r="K34" s="105"/>
      <c r="L34" s="106"/>
      <c r="M34" s="106"/>
      <c r="N34" s="106"/>
      <c r="O34" s="106"/>
      <c r="P34" s="28"/>
      <c r="Q34" s="28"/>
      <c r="R34" s="28"/>
      <c r="S34" s="28"/>
    </row>
    <row r="35" spans="1:19" ht="16.5" customHeight="1">
      <c r="A35" s="17"/>
      <c r="B35" s="117" t="s">
        <v>61</v>
      </c>
      <c r="C35" s="117"/>
      <c r="D35" s="117"/>
      <c r="E35" s="117"/>
      <c r="F35" s="117"/>
      <c r="G35" s="17"/>
      <c r="H35" s="17"/>
      <c r="I35" s="17"/>
      <c r="J35" s="24"/>
      <c r="K35" s="105"/>
      <c r="L35" s="106"/>
      <c r="M35" s="106"/>
      <c r="N35" s="106"/>
      <c r="O35" s="106"/>
      <c r="P35" s="28"/>
      <c r="Q35" s="28"/>
      <c r="R35" s="28"/>
      <c r="S35" s="28"/>
    </row>
    <row r="36" spans="1:19">
      <c r="A36" s="17"/>
      <c r="B36" s="18"/>
      <c r="C36" s="17"/>
      <c r="D36" s="17"/>
      <c r="E36" s="17"/>
      <c r="F36" s="17"/>
      <c r="G36" s="17"/>
      <c r="H36" s="17"/>
      <c r="I36" s="17"/>
      <c r="J36" s="24"/>
      <c r="K36" s="105"/>
      <c r="L36" s="106"/>
      <c r="M36" s="106"/>
      <c r="N36" s="106"/>
      <c r="O36" s="106"/>
      <c r="P36" s="28"/>
      <c r="Q36" s="28"/>
      <c r="R36" s="28"/>
      <c r="S36" s="28"/>
    </row>
    <row r="37" spans="1:19">
      <c r="A37" s="17"/>
      <c r="B37" s="18"/>
      <c r="C37" s="17"/>
      <c r="D37" s="17"/>
      <c r="E37" s="17"/>
      <c r="F37" s="17"/>
      <c r="G37" s="17"/>
      <c r="H37" s="17"/>
      <c r="I37" s="17"/>
      <c r="J37" s="24"/>
      <c r="K37" s="105"/>
      <c r="L37" s="106"/>
      <c r="M37" s="106"/>
      <c r="N37" s="106"/>
      <c r="O37" s="106"/>
      <c r="P37" s="28"/>
      <c r="Q37" s="28"/>
      <c r="R37" s="28"/>
      <c r="S37" s="28"/>
    </row>
    <row r="38" spans="1:19">
      <c r="A38" s="17"/>
      <c r="B38" s="18"/>
      <c r="C38" s="17"/>
      <c r="D38" s="17"/>
      <c r="E38" s="17"/>
      <c r="F38" s="17"/>
      <c r="G38" s="17"/>
      <c r="H38" s="17"/>
      <c r="I38" s="17"/>
      <c r="J38" s="24"/>
      <c r="K38" s="24"/>
      <c r="L38" s="24"/>
      <c r="M38" s="105"/>
      <c r="N38" s="106"/>
      <c r="O38" s="106"/>
      <c r="P38" s="28"/>
      <c r="Q38" s="28"/>
      <c r="R38" s="28"/>
      <c r="S38" s="28"/>
    </row>
    <row r="39" spans="1:19">
      <c r="A39" s="17"/>
      <c r="B39" s="18"/>
      <c r="C39" s="17"/>
      <c r="D39" s="17"/>
      <c r="E39" s="17"/>
      <c r="F39" s="17"/>
      <c r="G39" s="17"/>
      <c r="H39" s="17"/>
      <c r="I39" s="17"/>
      <c r="J39" s="24"/>
      <c r="K39" s="24"/>
      <c r="L39" s="24"/>
      <c r="M39" s="105"/>
      <c r="N39" s="106"/>
      <c r="O39" s="106"/>
      <c r="P39" s="28"/>
      <c r="Q39" s="28"/>
      <c r="R39" s="28"/>
      <c r="S39" s="28"/>
    </row>
    <row r="40" spans="1:19">
      <c r="A40" s="17"/>
      <c r="B40" s="18"/>
      <c r="C40" s="17"/>
      <c r="D40" s="17"/>
      <c r="E40" s="17"/>
      <c r="F40" s="17"/>
      <c r="G40" s="17"/>
      <c r="H40" s="17"/>
      <c r="I40" s="17"/>
      <c r="J40" s="24"/>
      <c r="K40" s="24"/>
      <c r="L40" s="24"/>
      <c r="M40" s="105"/>
      <c r="N40" s="106"/>
      <c r="O40" s="106"/>
      <c r="P40" s="28"/>
      <c r="Q40" s="28"/>
      <c r="R40" s="28"/>
      <c r="S40" s="28"/>
    </row>
    <row r="41" spans="1:19">
      <c r="A41" s="17"/>
      <c r="B41" s="18"/>
      <c r="C41" s="17"/>
      <c r="D41" s="17"/>
      <c r="E41" s="17"/>
      <c r="F41" s="17"/>
      <c r="G41" s="17"/>
      <c r="H41" s="17"/>
      <c r="I41" s="17"/>
      <c r="J41" s="24"/>
      <c r="K41" s="28"/>
      <c r="L41" s="28"/>
      <c r="M41" s="28"/>
      <c r="N41" s="28"/>
      <c r="O41" s="28"/>
      <c r="P41" s="28"/>
      <c r="Q41" s="28"/>
      <c r="R41" s="28"/>
      <c r="S41" s="28"/>
    </row>
    <row r="42" spans="1:19">
      <c r="A42" s="17"/>
      <c r="B42" s="18"/>
      <c r="C42" s="17"/>
      <c r="D42" s="17"/>
      <c r="E42" s="17"/>
      <c r="F42" s="17"/>
      <c r="G42" s="17"/>
      <c r="H42" s="17"/>
      <c r="I42" s="17"/>
      <c r="J42" s="24"/>
      <c r="K42" s="28"/>
      <c r="L42" s="28"/>
      <c r="M42" s="28"/>
      <c r="N42" s="28"/>
      <c r="O42" s="28"/>
      <c r="P42" s="28"/>
      <c r="Q42" s="28"/>
      <c r="R42" s="28"/>
      <c r="S42" s="28"/>
    </row>
    <row r="43" spans="1:19">
      <c r="A43" s="17"/>
      <c r="B43" s="18"/>
      <c r="C43" s="17"/>
      <c r="D43" s="17"/>
      <c r="E43" s="17"/>
      <c r="F43" s="17"/>
      <c r="G43" s="17"/>
      <c r="H43" s="17"/>
      <c r="I43" s="17"/>
      <c r="J43" s="24"/>
      <c r="K43" s="28"/>
      <c r="L43" s="28"/>
      <c r="M43" s="28"/>
      <c r="N43" s="28"/>
      <c r="O43" s="28"/>
      <c r="P43" s="28"/>
      <c r="Q43" s="28"/>
      <c r="R43" s="28"/>
      <c r="S43" s="28"/>
    </row>
    <row r="44" spans="1:19">
      <c r="A44" s="17"/>
      <c r="B44" s="18"/>
      <c r="C44" s="17"/>
      <c r="D44" s="17"/>
      <c r="E44" s="17"/>
      <c r="F44" s="17"/>
      <c r="G44" s="17"/>
      <c r="H44" s="17"/>
      <c r="I44" s="17"/>
      <c r="J44" s="24"/>
      <c r="K44" s="28"/>
      <c r="L44" s="28"/>
      <c r="M44" s="28"/>
      <c r="N44" s="28"/>
      <c r="O44" s="28"/>
      <c r="P44" s="28"/>
      <c r="Q44" s="28"/>
      <c r="R44" s="28"/>
      <c r="S44" s="28"/>
    </row>
    <row r="45" spans="1:19">
      <c r="A45" s="17"/>
      <c r="B45" s="18"/>
      <c r="C45" s="17"/>
      <c r="D45" s="17"/>
      <c r="E45" s="17"/>
      <c r="F45" s="17"/>
      <c r="G45" s="17"/>
      <c r="H45" s="17"/>
      <c r="I45" s="17"/>
      <c r="J45" s="24"/>
      <c r="K45" s="28"/>
      <c r="L45" s="28"/>
      <c r="M45" s="28"/>
      <c r="N45" s="28"/>
      <c r="O45" s="28"/>
      <c r="P45" s="28"/>
      <c r="Q45" s="28"/>
      <c r="R45" s="28"/>
      <c r="S45" s="28"/>
    </row>
    <row r="46" spans="1:19">
      <c r="A46" s="17"/>
      <c r="B46" s="17"/>
      <c r="C46" s="17"/>
      <c r="D46" s="17"/>
      <c r="E46" s="17"/>
      <c r="F46" s="17"/>
      <c r="G46" s="17"/>
      <c r="H46" s="17"/>
      <c r="I46" s="17"/>
      <c r="J46" s="28"/>
      <c r="K46" s="28"/>
      <c r="L46" s="28"/>
      <c r="M46" s="28"/>
      <c r="N46" s="28"/>
      <c r="O46" s="28"/>
      <c r="P46" s="28"/>
      <c r="Q46" s="28"/>
      <c r="R46" s="28"/>
      <c r="S46" s="28"/>
    </row>
    <row r="47" spans="1:19">
      <c r="A47" s="17"/>
      <c r="B47" s="17"/>
      <c r="C47" s="17"/>
      <c r="D47" s="17"/>
      <c r="E47" s="17"/>
      <c r="F47" s="17"/>
      <c r="G47" s="17"/>
      <c r="H47" s="17"/>
      <c r="I47" s="17"/>
      <c r="J47" s="28"/>
      <c r="K47" s="28"/>
      <c r="L47" s="28"/>
      <c r="M47" s="28"/>
      <c r="N47" s="28"/>
      <c r="O47" s="28"/>
      <c r="P47" s="28"/>
      <c r="Q47" s="28"/>
      <c r="R47" s="28"/>
      <c r="S47" s="28"/>
    </row>
    <row r="48" spans="1:19">
      <c r="A48" s="17"/>
      <c r="B48" s="17"/>
      <c r="C48" s="17"/>
      <c r="D48" s="17"/>
      <c r="E48" s="17"/>
      <c r="F48" s="17"/>
      <c r="G48" s="17"/>
      <c r="H48" s="17"/>
      <c r="I48" s="17"/>
      <c r="J48" s="28"/>
      <c r="K48" s="28"/>
      <c r="L48" s="28"/>
      <c r="M48" s="28"/>
      <c r="N48" s="28"/>
      <c r="O48" s="28"/>
      <c r="P48" s="28"/>
      <c r="Q48" s="28"/>
      <c r="R48" s="28"/>
      <c r="S48" s="28"/>
    </row>
    <row r="49" spans="1:19">
      <c r="A49" s="17"/>
      <c r="B49" s="17"/>
      <c r="C49" s="17"/>
      <c r="D49" s="17"/>
      <c r="E49" s="17"/>
      <c r="F49" s="17"/>
      <c r="G49" s="17"/>
      <c r="H49" s="17"/>
      <c r="I49" s="17"/>
      <c r="J49" s="28"/>
      <c r="K49" s="28"/>
      <c r="L49" s="28"/>
      <c r="M49" s="28"/>
      <c r="N49" s="28"/>
      <c r="O49" s="28"/>
      <c r="P49" s="28"/>
      <c r="Q49" s="28"/>
      <c r="R49" s="28"/>
      <c r="S49" s="28"/>
    </row>
    <row r="50" spans="1:19">
      <c r="A50" s="17"/>
      <c r="B50" s="17"/>
      <c r="C50" s="17"/>
      <c r="D50" s="17"/>
      <c r="E50" s="17"/>
      <c r="F50" s="17"/>
      <c r="G50" s="17"/>
      <c r="H50" s="17"/>
      <c r="I50" s="17"/>
      <c r="J50" s="28"/>
      <c r="K50" s="28"/>
      <c r="L50" s="28"/>
      <c r="M50" s="28"/>
      <c r="N50" s="28"/>
      <c r="O50" s="28"/>
      <c r="P50" s="28"/>
      <c r="Q50" s="28"/>
      <c r="R50" s="28"/>
      <c r="S50" s="28"/>
    </row>
    <row r="51" spans="1:19">
      <c r="A51" s="17"/>
      <c r="B51" s="17"/>
      <c r="C51" s="17"/>
      <c r="D51" s="17"/>
      <c r="E51" s="17"/>
      <c r="F51" s="17"/>
      <c r="G51" s="17"/>
      <c r="H51" s="17"/>
      <c r="I51" s="17"/>
      <c r="J51" s="28"/>
      <c r="K51" s="28"/>
      <c r="L51" s="28"/>
      <c r="M51" s="28"/>
      <c r="N51" s="28"/>
      <c r="O51" s="28"/>
      <c r="P51" s="28"/>
      <c r="Q51" s="28"/>
      <c r="R51" s="28"/>
      <c r="S51" s="28"/>
    </row>
  </sheetData>
  <sheetProtection algorithmName="SHA-512" hashValue="87v7HcTlbf3oImchkx6NECMOp2/fNq2RbeLLwl9DotKpQWoJ2kGg1euX9Y7sJL6lfku8HdB2Or+JdcyhparnNQ==" saltValue="dx7vEk9yq0jlGWh+EtGfwA==" spinCount="100000" sheet="1" objects="1" scenarios="1" formatCells="0"/>
  <mergeCells count="26">
    <mergeCell ref="B35:F35"/>
    <mergeCell ref="N28:R28"/>
    <mergeCell ref="A1:R1"/>
    <mergeCell ref="K5:Q5"/>
    <mergeCell ref="K13:M13"/>
    <mergeCell ref="P13:R13"/>
    <mergeCell ref="K19:M19"/>
    <mergeCell ref="Q19:Q20"/>
    <mergeCell ref="N24:R24"/>
    <mergeCell ref="K25:Q25"/>
    <mergeCell ref="K26:Q26"/>
    <mergeCell ref="N27:R27"/>
    <mergeCell ref="P17:P20"/>
    <mergeCell ref="B7:H8"/>
    <mergeCell ref="M38:O38"/>
    <mergeCell ref="M39:O39"/>
    <mergeCell ref="M40:O40"/>
    <mergeCell ref="K37:O37"/>
    <mergeCell ref="N29:R29"/>
    <mergeCell ref="K30:O30"/>
    <mergeCell ref="K31:O31"/>
    <mergeCell ref="K35:O35"/>
    <mergeCell ref="K36:O36"/>
    <mergeCell ref="K32:O32"/>
    <mergeCell ref="K33:O33"/>
    <mergeCell ref="K34:O34"/>
  </mergeCells>
  <phoneticPr fontId="18" type="noConversion"/>
  <dataValidations count="1">
    <dataValidation type="list" allowBlank="1" showInputMessage="1" showErrorMessage="1" sqref="C11:C25" xr:uid="{7770DAE8-AE87-4E27-99A8-751547015FE0}">
      <formula1>$K$15:$K$17</formula1>
    </dataValidation>
  </dataValidations>
  <pageMargins left="0.7" right="0.7" top="0.75" bottom="0.75" header="0.3" footer="0.3"/>
  <pageSetup paperSize="9" orientation="landscape"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1103913-3109-40f8-979f-5add276ff64b">
      <Value>923</Value>
      <Value>102</Value>
      <Value>72</Value>
      <Value>287</Value>
    </TaxCatchAll>
    <h73de529d8fa4f4a9ad28df5dcd62b30 xmlns="41103913-3109-40f8-979f-5add276ff64b">
      <Terms xmlns="http://schemas.microsoft.com/office/infopath/2007/PartnerControls">
        <TermInfo xmlns="http://schemas.microsoft.com/office/infopath/2007/PartnerControls">
          <TermName xmlns="http://schemas.microsoft.com/office/infopath/2007/PartnerControls">2023</TermName>
          <TermId xmlns="http://schemas.microsoft.com/office/infopath/2007/PartnerControls">0a879c6d-e01a-4edc-a39c-456477272bcb</TermId>
        </TermInfo>
      </Terms>
    </h73de529d8fa4f4a9ad28df5dcd62b30>
    <c4b301cb5ca34a2ba48041ad05b451b7 xmlns="41103913-3109-40f8-979f-5add276ff64b">
      <Terms xmlns="http://schemas.microsoft.com/office/infopath/2007/PartnerControls"/>
    </c4b301cb5ca34a2ba48041ad05b451b7>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5</TermName>
          <TermId xmlns="http://schemas.microsoft.com/office/infopath/2007/PartnerControls">426c1e03-03fb-480d-8eb8-80579459807b</TermId>
        </TermInfo>
      </Terms>
    </e875f6ca30b049e69b92ab6fd30ccc7e>
    <i2b8d92c922f44369b3c371567339a7a xmlns="42906153-5244-4380-9cd4-fcf9dacc6958">
      <Terms xmlns="http://schemas.microsoft.com/office/infopath/2007/PartnerControls">
        <TermInfo xmlns="http://schemas.microsoft.com/office/infopath/2007/PartnerControls">
          <TermName xmlns="http://schemas.microsoft.com/office/infopath/2007/PartnerControls">Grease-proof paper (049)</TermName>
          <TermId xmlns="http://schemas.microsoft.com/office/infopath/2007/PartnerControls">9ce7af9e-ba71-422c-845e-be647b03eba7</TermId>
        </TermInfo>
      </Terms>
    </i2b8d92c922f44369b3c371567339a7a>
    <c2e42a5b42024328b12a942358616b76 xmlns="41103913-3109-40f8-979f-5add276ff64b">
      <Terms xmlns="http://schemas.microsoft.com/office/infopath/2007/PartnerControls"/>
    </c2e42a5b42024328b12a942358616b76>
  </documentManagement>
</p:properties>
</file>

<file path=customXml/item2.xml><?xml version="1.0" encoding="utf-8"?>
<?mso-contentType ?>
<SharedContentType xmlns="Microsoft.SharePoint.Taxonomy.ContentTypeSync" SourceId="f8d1aa78-2b68-45f3-8ba3-d749604b5417" ContentTypeId="0x010100FF302D32AEA5824596CCBC8ECE5F2ADD" PreviousValue="false"/>
</file>

<file path=customXml/item3.xml><?xml version="1.0" encoding="utf-8"?>
<ct:contentTypeSchema xmlns:ct="http://schemas.microsoft.com/office/2006/metadata/contentType" xmlns:ma="http://schemas.microsoft.com/office/2006/metadata/properties/metaAttributes" ct:_="" ma:_="" ma:contentTypeName="Working document 049" ma:contentTypeID="0x010100FF302D32AEA5824596CCBC8ECE5F2ADD006486146FE76CE6488D19972C685D58B8000D6E86E843ACEC418D479B990A7DB614" ma:contentTypeVersion="8" ma:contentTypeDescription="Working document for product group 049." ma:contentTypeScope="" ma:versionID="adaacc15bb40e0e32416fb3637313b46">
  <xsd:schema xmlns:xsd="http://www.w3.org/2001/XMLSchema" xmlns:xs="http://www.w3.org/2001/XMLSchema" xmlns:p="http://schemas.microsoft.com/office/2006/metadata/properties" xmlns:ns2="42906153-5244-4380-9cd4-fcf9dacc6958" xmlns:ns3="41103913-3109-40f8-979f-5add276ff64b" targetNamespace="http://schemas.microsoft.com/office/2006/metadata/properties" ma:root="true" ma:fieldsID="9c7ea4cad2f44495503f96ed0fde749b" ns2:_="" ns3:_="">
    <xsd:import namespace="42906153-5244-4380-9cd4-fcf9dacc6958"/>
    <xsd:import namespace="41103913-3109-40f8-979f-5add276ff64b"/>
    <xsd:element name="properties">
      <xsd:complexType>
        <xsd:sequence>
          <xsd:element name="documentManagement">
            <xsd:complexType>
              <xsd:all>
                <xsd:element ref="ns3:d6a12a92581e42f5ab2fd8eb0ab6a7b6" minOccurs="0"/>
                <xsd:element ref="ns3:TaxCatchAll" minOccurs="0"/>
                <xsd:element ref="ns3:TaxCatchAllLabel" minOccurs="0"/>
                <xsd:element ref="ns3:c2e42a5b42024328b12a942358616b76" minOccurs="0"/>
                <xsd:element ref="ns3:e875f6ca30b049e69b92ab6fd30ccc7e" minOccurs="0"/>
                <xsd:element ref="ns3:c4b301cb5ca34a2ba48041ad05b451b7" minOccurs="0"/>
                <xsd:element ref="ns3:h73de529d8fa4f4a9ad28df5dcd62b30" minOccurs="0"/>
                <xsd:element ref="ns2:i2b8d92c922f44369b3c371567339a7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06153-5244-4380-9cd4-fcf9dacc6958" elementFormDefault="qualified">
    <xsd:import namespace="http://schemas.microsoft.com/office/2006/documentManagement/types"/>
    <xsd:import namespace="http://schemas.microsoft.com/office/infopath/2007/PartnerControls"/>
    <xsd:element name="i2b8d92c922f44369b3c371567339a7a" ma:index="20" nillable="true" ma:taxonomy="true" ma:internalName="i2b8d92c922f44369b3c371567339a7a" ma:taxonomyFieldName="Product_x0020_group_x0020_001" ma:displayName="Product group 049" ma:readOnly="false" ma:default="102;#Grease-proof paper (049)|9ce7af9e-ba71-422c-845e-be647b03eba7"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d6a12a92581e42f5ab2fd8eb0ab6a7b6" ma:index="8"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da9cfa1-d5da-4247-bb2b-2cd2485844b3}" ma:internalName="TaxCatchAllLabel" ma:readOnly="true" ma:showField="CatchAllDataLabel"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c2e42a5b42024328b12a942358616b76" ma:index="12" nillable="true" ma:taxonomy="true" ma:internalName="c2e42a5b42024328b12a942358616b76" ma:taxonomyFieldName="Document_x0020_status1" ma:displayName="Document status" ma:indexed="true" ma:default="" ma:fieldId="{c2e42a5b-4202-4328-b12a-942358616b76}" ma:sspId="f8d1aa78-2b68-45f3-8ba3-d749604b5417" ma:termSetId="92b5cd0c-2e06-4718-8cce-5bc0b866832d" ma:anchorId="00000000-0000-0000-0000-000000000000" ma:open="false" ma:isKeyword="false">
      <xsd:complexType>
        <xsd:sequence>
          <xsd:element ref="pc:Terms" minOccurs="0" maxOccurs="1"/>
        </xsd:sequence>
      </xsd:complexType>
    </xsd:element>
    <xsd:element name="e875f6ca30b049e69b92ab6fd30ccc7e" ma:index="14" nillable="true" ma:taxonomy="true" ma:internalName="e875f6ca30b049e69b92ab6fd30ccc7e" ma:taxonomyFieldName="Gen0"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c4b301cb5ca34a2ba48041ad05b451b7" ma:index="16" nillable="true" ma:taxonomy="true" ma:internalName="c4b301cb5ca34a2ba48041ad05b451b7" ma:taxonomyFieldName="Ver0" ma:displayName="Crit Ver" ma:default="" ma:fieldId="{c4b301cb-5ca3-4a2b-a480-41ad05b451b7}" ma:sspId="f8d1aa78-2b68-45f3-8ba3-d749604b5417" ma:termSetId="30d94079-7b7d-4db4-b30b-fafebc9b1dde" ma:anchorId="00000000-0000-0000-0000-000000000000" ma:open="false" ma:isKeyword="false">
      <xsd:complexType>
        <xsd:sequence>
          <xsd:element ref="pc:Terms" minOccurs="0" maxOccurs="1"/>
        </xsd:sequence>
      </xsd:complexType>
    </xsd:element>
    <xsd:element name="h73de529d8fa4f4a9ad28df5dcd62b30" ma:index="18" nillable="true" ma:taxonomy="true" ma:internalName="h73de529d8fa4f4a9ad28df5dcd62b30" ma:taxonomyFieldName="Year2" ma:displayName="Year" ma:default="" ma:fieldId="{173de529-d8fa-4f4a-9ad2-8df5dcd62b30}" ma:sspId="f8d1aa78-2b68-45f3-8ba3-d749604b5417" ma:termSetId="92c1f776-cdb1-42e3-8440-ec0091d1ca2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045273-3FB6-4AA9-9CAA-4FE1D994B1EA}">
  <ds:schemaRefs>
    <ds:schemaRef ds:uri="http://schemas.microsoft.com/office/2006/metadata/properties"/>
    <ds:schemaRef ds:uri="http://schemas.microsoft.com/office/infopath/2007/PartnerControls"/>
    <ds:schemaRef ds:uri="b6d0011f-9614-4453-b499-039f8b2c3ed7"/>
    <ds:schemaRef ds:uri="e9ae93b2-b9a5-4504-b7cc-ebe3b3c7d98e"/>
    <ds:schemaRef ds:uri="41103913-3109-40f8-979f-5add276ff64b"/>
    <ds:schemaRef ds:uri="42906153-5244-4380-9cd4-fcf9dacc6958"/>
  </ds:schemaRefs>
</ds:datastoreItem>
</file>

<file path=customXml/itemProps2.xml><?xml version="1.0" encoding="utf-8"?>
<ds:datastoreItem xmlns:ds="http://schemas.openxmlformats.org/officeDocument/2006/customXml" ds:itemID="{8D3873FF-E101-4F04-94B0-DC35E482524D}">
  <ds:schemaRefs>
    <ds:schemaRef ds:uri="Microsoft.SharePoint.Taxonomy.ContentTypeSync"/>
  </ds:schemaRefs>
</ds:datastoreItem>
</file>

<file path=customXml/itemProps3.xml><?xml version="1.0" encoding="utf-8"?>
<ds:datastoreItem xmlns:ds="http://schemas.openxmlformats.org/officeDocument/2006/customXml" ds:itemID="{71CD83CA-1F1B-4574-98FE-44F27E2477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06153-5244-4380-9cd4-fcf9dacc6958"/>
    <ds:schemaRef ds:uri="41103913-3109-40f8-979f-5add276ff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A8723DD-9CEC-4F75-9E59-84A12BCD87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Energy - Info</vt:lpstr>
      <vt:lpstr>CO2 - Info</vt:lpstr>
      <vt:lpstr>Energy &amp; CO2 - Input</vt:lpstr>
      <vt:lpstr>Internal fossil el. gen - Input</vt:lpstr>
      <vt:lpstr>'Internal fossil el. gen - Input'!External_Fuel_CO2</vt:lpstr>
      <vt:lpstr>External_Fuel_CO2</vt:lpstr>
      <vt:lpstr>'Internal fossil el. gen - Input'!External_Fuel_Energy</vt:lpstr>
      <vt:lpstr>External_Fuel_Energy</vt:lpstr>
      <vt:lpstr>Internal_Electricity_Energy</vt:lpstr>
      <vt:lpstr>'Internal fossil el. gen - Input'!Internal_Fuel_CO2</vt:lpstr>
      <vt:lpstr>Internal_Fuel_CO2</vt:lpstr>
      <vt:lpstr>'Internal fossil el. gen - Input'!Internal_Fuel_Energy</vt:lpstr>
      <vt:lpstr>Internal_Fuel_Energy</vt:lpstr>
      <vt:lpstr>Purchased_Electricity_CO2</vt:lpstr>
      <vt:lpstr>Purchased_Electricity_Energy</vt:lpstr>
      <vt:lpstr>'Internal fossil el. gen - Input'!Sold_Electricity_Energy</vt:lpstr>
      <vt:lpstr>Sold_Electricity_Energy</vt:lpstr>
      <vt:lpstr>'Internal fossil el. gen - Input'!Sold_Fuel_CO2</vt:lpstr>
      <vt:lpstr>Sold_Fuel_CO2</vt:lpstr>
      <vt:lpstr>'Internal fossil el. gen - Input'!Sold_Fuel_Energy</vt:lpstr>
      <vt:lpstr>Sold_Fuel_Energy</vt:lpstr>
    </vt:vector>
  </TitlesOfParts>
  <Company>Miljömärkning Sverige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Ulla Sahlberg (Svanen)</dc:creator>
  <cp:lastModifiedBy>Lotten Wesslén (Svanen)</cp:lastModifiedBy>
  <cp:lastPrinted>2019-06-14T13:29:45Z</cp:lastPrinted>
  <dcterms:created xsi:type="dcterms:W3CDTF">2013-08-22T13:36:14Z</dcterms:created>
  <dcterms:modified xsi:type="dcterms:W3CDTF">2023-05-08T09:40:18Z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0x010100FF302D32AEA5824596CCBC8ECE5F2ADD006486146FE76CE6488D19972C685D58B8000D6E86E843ACEC418D479B990A7DB614</vt:lpwstr>
  </property>
  <property fmtid="{D5CDD505-2E9C-101B-9397-08002B2CF9AE}" pid="3" name="Ver0">
    <vt:lpwstr/>
  </property>
  <property fmtid="{D5CDD505-2E9C-101B-9397-08002B2CF9AE}" pid="4" name="Gen0">
    <vt:lpwstr>72;#5|426c1e03-03fb-480d-8eb8-80579459807b</vt:lpwstr>
  </property>
  <property fmtid="{D5CDD505-2E9C-101B-9397-08002B2CF9AE}" pid="5" name="Year2">
    <vt:lpwstr>923;#2023|0a879c6d-e01a-4edc-a39c-456477272bcb</vt:lpwstr>
  </property>
  <property fmtid="{D5CDD505-2E9C-101B-9397-08002B2CF9AE}" pid="6" name="Document status1">
    <vt:lpwstr/>
  </property>
  <property fmtid="{D5CDD505-2E9C-101B-9397-08002B2CF9AE}" pid="7" name="Document Type">
    <vt:lpwstr>287;#Calculation sheet|8d9e94c2-df09-48f3-b059-a1a0a5090d21</vt:lpwstr>
  </property>
  <property fmtid="{D5CDD505-2E9C-101B-9397-08002B2CF9AE}" pid="8" name="Product group 001">
    <vt:lpwstr>102;#Grease-proof paper (049)|9ce7af9e-ba71-422c-845e-be647b03eba7</vt:lpwstr>
  </property>
</Properties>
</file>